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\Desktop\"/>
    </mc:Choice>
  </mc:AlternateContent>
  <xr:revisionPtr revIDLastSave="0" documentId="13_ncr:1_{E101DCD0-569A-410B-AC4C-351ED44DC1F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총괄표" sheetId="6" r:id="rId1"/>
    <sheet name="후원금 수입내역서" sheetId="1" r:id="rId2"/>
    <sheet name="후원금 사용내역서" sheetId="2" r:id="rId3"/>
    <sheet name="후원품 수입내역서" sheetId="4" r:id="rId4"/>
    <sheet name="후원품 사용내역서" sheetId="5" r:id="rId5"/>
    <sheet name="후원금 전용계좌정보" sheetId="3" r:id="rId6"/>
  </sheets>
  <calcPr calcId="191029"/>
</workbook>
</file>

<file path=xl/calcChain.xml><?xml version="1.0" encoding="utf-8"?>
<calcChain xmlns="http://schemas.openxmlformats.org/spreadsheetml/2006/main">
  <c r="I67" i="1" l="1"/>
  <c r="H9" i="5"/>
  <c r="K8" i="4"/>
  <c r="K9" i="4" s="1"/>
  <c r="K7" i="4"/>
  <c r="K6" i="4"/>
  <c r="K5" i="4"/>
  <c r="K4" i="4"/>
  <c r="I2" i="5"/>
  <c r="L2" i="4"/>
  <c r="F2" i="2"/>
</calcChain>
</file>

<file path=xl/sharedStrings.xml><?xml version="1.0" encoding="utf-8"?>
<sst xmlns="http://schemas.openxmlformats.org/spreadsheetml/2006/main" count="961" uniqueCount="300">
  <si>
    <t>번호</t>
  </si>
  <si>
    <t>발생일자</t>
  </si>
  <si>
    <t>후원금종류</t>
  </si>
  <si>
    <t>후원자구분</t>
  </si>
  <si>
    <t>모금자기관여부</t>
  </si>
  <si>
    <t>기부금단체여부</t>
  </si>
  <si>
    <t>후원자</t>
  </si>
  <si>
    <t>내역</t>
  </si>
  <si>
    <t>금액</t>
  </si>
  <si>
    <t>비고</t>
  </si>
  <si>
    <t>2022-01-10</t>
  </si>
  <si>
    <t>지역사회 후원금품</t>
  </si>
  <si>
    <t>개인</t>
  </si>
  <si>
    <t>N</t>
  </si>
  <si>
    <t>가족역량강화지원사업 종사자 임금보전</t>
  </si>
  <si>
    <t>2022-01-25</t>
  </si>
  <si>
    <t>비지정후원</t>
  </si>
  <si>
    <t>2022-01-26</t>
  </si>
  <si>
    <t>취약위기가족지원</t>
  </si>
  <si>
    <t>2022-02-10</t>
  </si>
  <si>
    <t>2022-02-25</t>
  </si>
  <si>
    <t>2022-02-28</t>
  </si>
  <si>
    <t>2022-03-10</t>
  </si>
  <si>
    <t>2022-03-15</t>
  </si>
  <si>
    <t>민간단체 보조금품</t>
  </si>
  <si>
    <t>민간단체</t>
  </si>
  <si>
    <t>Y</t>
  </si>
  <si>
    <t>다문화가정 설명절 후원</t>
  </si>
  <si>
    <t>2022-03-25</t>
  </si>
  <si>
    <t>2022-03-28</t>
  </si>
  <si>
    <t>2022-04-09</t>
  </si>
  <si>
    <t>기타 후원금품</t>
  </si>
  <si>
    <t>2022-04-25</t>
  </si>
  <si>
    <t>2022-04-26</t>
  </si>
  <si>
    <t>2022-05-04</t>
  </si>
  <si>
    <t>영리법인</t>
  </si>
  <si>
    <t>비지정후원금(국민은행)</t>
  </si>
  <si>
    <t>2022-05-11</t>
  </si>
  <si>
    <t>2022-05-18</t>
  </si>
  <si>
    <t>2022-05-25</t>
  </si>
  <si>
    <t>취약가정 아동 장학금 지급(3명)</t>
  </si>
  <si>
    <t>2022-05-26</t>
  </si>
  <si>
    <t>종사자 임금보전</t>
  </si>
  <si>
    <t>2022-06-10</t>
  </si>
  <si>
    <t>2022-06-27</t>
  </si>
  <si>
    <t>2022-07-08</t>
  </si>
  <si>
    <t>2022-07-11</t>
  </si>
  <si>
    <t>2022-07-25</t>
  </si>
  <si>
    <t>2022-07-26</t>
  </si>
  <si>
    <t>2022-08-08</t>
  </si>
  <si>
    <t>2022-08-10</t>
  </si>
  <si>
    <t>2022-08-25</t>
  </si>
  <si>
    <t>2022-08-26</t>
  </si>
  <si>
    <t>2022-08-31</t>
  </si>
  <si>
    <t>2022-09-07</t>
  </si>
  <si>
    <t>2022-09-08</t>
  </si>
  <si>
    <t>2022-09-26</t>
  </si>
  <si>
    <t>2022-10-04</t>
  </si>
  <si>
    <t>2022-10-08</t>
  </si>
  <si>
    <t>2022-10-11</t>
  </si>
  <si>
    <t>2022-10-14</t>
  </si>
  <si>
    <t>2022-10-19</t>
  </si>
  <si>
    <t>자선모금품</t>
  </si>
  <si>
    <t>2022-10-25</t>
  </si>
  <si>
    <t>2022-10-26</t>
  </si>
  <si>
    <t>2022-11-08</t>
  </si>
  <si>
    <t>2022-11-10</t>
  </si>
  <si>
    <t>취약위기가족 지원</t>
  </si>
  <si>
    <t>2022-11-11</t>
  </si>
  <si>
    <t>2022-11-14</t>
  </si>
  <si>
    <t>2022-11-25</t>
  </si>
  <si>
    <t>2022-11-28</t>
  </si>
  <si>
    <t>2022-12-07</t>
  </si>
  <si>
    <t>2022-12-09</t>
  </si>
  <si>
    <t>2022-12-13</t>
  </si>
  <si>
    <t>취약가정 아동(정**) 후원</t>
  </si>
  <si>
    <t>공공기관</t>
  </si>
  <si>
    <t>공동육아나눔터 사업 지원</t>
  </si>
  <si>
    <t>2022-12-23</t>
  </si>
  <si>
    <t>취약위기가정 아동 신학기 물품지원</t>
  </si>
  <si>
    <t>2022-12-26</t>
  </si>
  <si>
    <t>2022-12-29</t>
  </si>
  <si>
    <t>공동육아나눔터 인건비</t>
  </si>
  <si>
    <t>합계</t>
  </si>
  <si>
    <t>사용일자</t>
  </si>
  <si>
    <t>사용내역</t>
  </si>
  <si>
    <t>결연후원금_x000D_
여부</t>
  </si>
  <si>
    <t>2022-01-07</t>
  </si>
  <si>
    <t>거점배포용 다이어리 외 택배비</t>
  </si>
  <si>
    <t>수용비 및 수수료</t>
  </si>
  <si>
    <t>2022-01-11</t>
  </si>
  <si>
    <t>주유비(3040)</t>
  </si>
  <si>
    <t>주유비</t>
  </si>
  <si>
    <t>2022-01-19</t>
  </si>
  <si>
    <t>설명절선물셋트 구입(사회복지공동모금회 후원)</t>
  </si>
  <si>
    <t>지역특화사업</t>
  </si>
  <si>
    <t>2022-01-20</t>
  </si>
  <si>
    <t>센터 내방객 접대에 따른 다과비 지출</t>
  </si>
  <si>
    <t>2022-02-15</t>
  </si>
  <si>
    <t>사례관리 사업비</t>
  </si>
  <si>
    <t>배움지도사 원천세</t>
  </si>
  <si>
    <t>2022년 배움지도사 2월 활동비 지급(장*)</t>
  </si>
  <si>
    <t>2022-04-15</t>
  </si>
  <si>
    <t>2022년 배움지도사 3월 활동비 지급(장*)</t>
  </si>
  <si>
    <t>2022-05-13</t>
  </si>
  <si>
    <t>2022년 배움지도사 4월 활동비 지급(장*)</t>
  </si>
  <si>
    <t>위기가족 긴급물품 구입(윤**)</t>
  </si>
  <si>
    <t>1979 이은영 바른꿈장학사업 1~5월 장학금 지급(박**)</t>
  </si>
  <si>
    <t>1979 이은영 바른꿈장학사업 1~5월 장학금 지급(김**)</t>
  </si>
  <si>
    <t>2022-06-13</t>
  </si>
  <si>
    <t>1979 이은영 바른꿈장학사업 6월 장학금 지급(박**)</t>
  </si>
  <si>
    <t>1979 이은영 바른꿈장학사업 6월 장학금 지급(김**)</t>
  </si>
  <si>
    <t>2022-06-18</t>
  </si>
  <si>
    <t>우아한 운동회 간식구입비 지출</t>
  </si>
  <si>
    <t>운동회</t>
  </si>
  <si>
    <t>1979 이은영 바른꿈장학사업 7월 장학금 지급(김**)</t>
  </si>
  <si>
    <t>1979 이은영 바른꿈장학사업 7월 장학금 지급(박**)</t>
  </si>
  <si>
    <t>2022-07-29</t>
  </si>
  <si>
    <t>사례관리 대상자 긴급물품지원</t>
  </si>
  <si>
    <t>2022-08-12</t>
  </si>
  <si>
    <t>2022년 배움지도사 7월 활동비 지급(장*)</t>
  </si>
  <si>
    <t>1979 이은영 바른꿈장학사업 8월 장학금 지급(김**)</t>
  </si>
  <si>
    <t>1979 이은영 바른꿈장학사업 8월 장학금 지급(박**)</t>
  </si>
  <si>
    <t>2022-08-18</t>
  </si>
  <si>
    <t>2022년 양성평등기금지원사업 지급보증보험료</t>
  </si>
  <si>
    <t>양성평등(자부담)</t>
  </si>
  <si>
    <t>2022-09-13</t>
  </si>
  <si>
    <t>1979 이은영 바른꿈장학사업 9월 장학금 지급(박**)</t>
  </si>
  <si>
    <t>2022년 8월 양성평등기금지원사업 미추톡톡 전담인력 인건비 2(사회보험기관부담금)</t>
  </si>
  <si>
    <t>1979 이은영 바른꿈장학사업 9월 장학금 지급(김**)</t>
  </si>
  <si>
    <t>2022-09-15</t>
  </si>
  <si>
    <t>2022년 배움지도사 8월 활동비 지급(장*)</t>
  </si>
  <si>
    <t>2022-10-13</t>
  </si>
  <si>
    <t>2022년양성평등기금지원사업 미추톡톡 교육(1회) 다과비</t>
  </si>
  <si>
    <t>2022년양성평등기금지원사업 미추톡톡 식비</t>
  </si>
  <si>
    <t>1979 이은영 바른꿈장학사업 10월 장학금 지급(박**)</t>
  </si>
  <si>
    <t>1979 이은영 바른꿈장학사업 10월 장학금 지급(김**)</t>
  </si>
  <si>
    <t>2022년 배움지도사 9월 활동비 지급(장*)</t>
  </si>
  <si>
    <t>2022-10-18</t>
  </si>
  <si>
    <t>2022년 양성평등기금지원사업 미추톡톡 회의수당</t>
  </si>
  <si>
    <t>2022-10-21</t>
  </si>
  <si>
    <t>2022년양성평등기금지원사업 미추톡톡 교육(2회) 식비</t>
  </si>
  <si>
    <t>2022-10-28</t>
  </si>
  <si>
    <t>2022년양성평등기금지원사업 미추톡톡 교육(3회) 식비</t>
  </si>
  <si>
    <t>아이돌봄 이용가정 후원물품 구입(아이돌보미 이** 외 지정후원)</t>
  </si>
  <si>
    <t>2022년 10월 양성평등기금지원사업 미추톡톡 전담인력 인건비 2(사회보험기관부담금)</t>
  </si>
  <si>
    <t>1979 이은영 바른꿈장학사업 11월 장학금 지급(김**)</t>
  </si>
  <si>
    <t>1979 이은영 바른꿈장학사업 11월 장학금 지급(박**)</t>
  </si>
  <si>
    <t>2022-11-16</t>
  </si>
  <si>
    <t>아름드리 자조모임 재능나눔활동 후원물품 구입</t>
  </si>
  <si>
    <t>베트남 이주배경 주민 초청 어울림한마당 2부 다과비(누룽지 등)</t>
  </si>
  <si>
    <t>2022년 11월 양성평등기금지원사업 미추톡톡 전담인력 인건비 2(사회보험기관부담금)</t>
  </si>
  <si>
    <t>2022-12-15</t>
  </si>
  <si>
    <t>1979 이은영 바른꿈장학사업 12월 장학금 지급(김**)</t>
  </si>
  <si>
    <t>1979 이은영 바른꿈장학사업 12월 장학금 지급(박**)</t>
  </si>
  <si>
    <t>2022-12-16</t>
  </si>
  <si>
    <t>미추톡톡 사업진행경비(핸드크림 외 1종)</t>
  </si>
  <si>
    <t>미추톡톡 사업진행경비(종이컵)</t>
  </si>
  <si>
    <t>2022-12-19</t>
  </si>
  <si>
    <t>미추톡톡 평가회의 식비 2(롤케잌)</t>
  </si>
  <si>
    <t>미추톡톡 평가회의 식비</t>
  </si>
  <si>
    <t>KBS 희망충전 대한민국 라디오 ARS 모금 및 네이버 해피빈 후원금 지원 결정 아동(정**) 교육비(학원비) 지급</t>
  </si>
  <si>
    <t>KBS 희망충전 대한민국 라디오 ARS 모금 및 네이버 해피빈 후원금 지원 결정 아동(정**) 생활비 지급</t>
  </si>
  <si>
    <t>미추톡톡 평가회의 다과비</t>
  </si>
  <si>
    <t>2022-12-20</t>
  </si>
  <si>
    <t>2022년 12월 양성평등기금지원사업 미추톡톡 전담인력 인건비 2(사회보험기관부담금)</t>
  </si>
  <si>
    <t>KBS 희망충전 대한민국 라디오 ARS 모금 및 네이버 해피빈 후원금 지원 결정 아동(정**) 어린이재단 일시후원금 지급</t>
  </si>
  <si>
    <t>2022년 11월 가족역량강화지원사업 운영 종사자 시간외근무 수당 지급</t>
  </si>
  <si>
    <t>시간외수당</t>
  </si>
  <si>
    <t>2022년 12월 가족역량강화지원사업 운영 종사자 시간외근무 수당 지급</t>
  </si>
  <si>
    <t>퇴직금 및 퇴직적립금</t>
  </si>
  <si>
    <t>사회보험부담금</t>
  </si>
  <si>
    <t>인천광역시 사회복지공동모금회</t>
    <phoneticPr fontId="2" type="noConversion"/>
  </si>
  <si>
    <t>미추홀구가족센터</t>
    <phoneticPr fontId="2" type="noConversion"/>
  </si>
  <si>
    <t>국민은행 인하대역지점</t>
    <phoneticPr fontId="2" type="noConversion"/>
  </si>
  <si>
    <t>초록우산어린이재단인천지역본부</t>
    <phoneticPr fontId="2" type="noConversion"/>
  </si>
  <si>
    <t>아름드리 자조모임</t>
    <phoneticPr fontId="2" type="noConversion"/>
  </si>
  <si>
    <t>인천법원 어린이집</t>
    <phoneticPr fontId="2" type="noConversion"/>
  </si>
  <si>
    <t>후원품종류</t>
    <phoneticPr fontId="2" type="noConversion"/>
  </si>
  <si>
    <t>품명</t>
    <phoneticPr fontId="2" type="noConversion"/>
  </si>
  <si>
    <t>수량/단위</t>
    <phoneticPr fontId="2" type="noConversion"/>
  </si>
  <si>
    <t>상당금액</t>
    <phoneticPr fontId="2" type="noConversion"/>
  </si>
  <si>
    <t>2022-12-08</t>
    <phoneticPr fontId="2" type="noConversion"/>
  </si>
  <si>
    <t>영리법인</t>
    <phoneticPr fontId="2" type="noConversion"/>
  </si>
  <si>
    <t>남인천방송</t>
    <phoneticPr fontId="2" type="noConversion"/>
  </si>
  <si>
    <t>다문화가족 쌀 후원 (10kg, 35개)</t>
    <phoneticPr fontId="2" type="noConversion"/>
  </si>
  <si>
    <t>2022-12-27</t>
    <phoneticPr fontId="2" type="noConversion"/>
  </si>
  <si>
    <t>학교법인</t>
    <phoneticPr fontId="2" type="noConversion"/>
  </si>
  <si>
    <t>인천대학교</t>
    <phoneticPr fontId="2" type="noConversion"/>
  </si>
  <si>
    <t>다문화가족 쌀 후원(10kg, 45개)</t>
    <phoneticPr fontId="2" type="noConversion"/>
  </si>
  <si>
    <t>2022-11-16</t>
    <phoneticPr fontId="2" type="noConversion"/>
  </si>
  <si>
    <t>민간단체</t>
    <phoneticPr fontId="2" type="noConversion"/>
  </si>
  <si>
    <t>한국자유총연맹 인천지부</t>
    <phoneticPr fontId="2" type="noConversion"/>
  </si>
  <si>
    <t>취약가족 김치 후원(10kg, 20박스)</t>
    <phoneticPr fontId="2" type="noConversion"/>
  </si>
  <si>
    <t>2022-09-15</t>
    <phoneticPr fontId="2" type="noConversion"/>
  </si>
  <si>
    <t>중구가족센터</t>
    <phoneticPr fontId="2" type="noConversion"/>
  </si>
  <si>
    <t>다문화가족 소시지세트 후원(50가족)</t>
    <phoneticPr fontId="2" type="noConversion"/>
  </si>
  <si>
    <t>김치</t>
    <phoneticPr fontId="2" type="noConversion"/>
  </si>
  <si>
    <t>쌀</t>
    <phoneticPr fontId="2" type="noConversion"/>
  </si>
  <si>
    <t>50</t>
    <phoneticPr fontId="2" type="noConversion"/>
  </si>
  <si>
    <t>20</t>
    <phoneticPr fontId="2" type="noConversion"/>
  </si>
  <si>
    <t>35</t>
    <phoneticPr fontId="2" type="noConversion"/>
  </si>
  <si>
    <t>45</t>
    <phoneticPr fontId="2" type="noConversion"/>
  </si>
  <si>
    <t>합계</t>
    <phoneticPr fontId="2" type="noConversion"/>
  </si>
  <si>
    <t>Y</t>
    <phoneticPr fontId="2" type="noConversion"/>
  </si>
  <si>
    <t>2022-11-15</t>
    <phoneticPr fontId="2" type="noConversion"/>
  </si>
  <si>
    <t>개인</t>
    <phoneticPr fontId="2" type="noConversion"/>
  </si>
  <si>
    <t>생계지원물품</t>
    <phoneticPr fontId="2" type="noConversion"/>
  </si>
  <si>
    <t>최**</t>
    <phoneticPr fontId="2" type="noConversion"/>
  </si>
  <si>
    <t>쌀 60Kg</t>
    <phoneticPr fontId="2" type="noConversion"/>
  </si>
  <si>
    <t>쌀 60kg</t>
    <phoneticPr fontId="2" type="noConversion"/>
  </si>
  <si>
    <t>1</t>
    <phoneticPr fontId="2" type="noConversion"/>
  </si>
  <si>
    <t>사용일자</t>
    <phoneticPr fontId="2" type="noConversion"/>
  </si>
  <si>
    <t>사용내역</t>
    <phoneticPr fontId="2" type="noConversion"/>
  </si>
  <si>
    <t>사용처</t>
    <phoneticPr fontId="2" type="noConversion"/>
  </si>
  <si>
    <t>결연후원금품 여부</t>
    <phoneticPr fontId="2" type="noConversion"/>
  </si>
  <si>
    <t>2022.1.1. ~ 2022.12.31.</t>
    <phoneticPr fontId="2" type="noConversion"/>
  </si>
  <si>
    <t>모금자기관여부</t>
    <phoneticPr fontId="2" type="noConversion"/>
  </si>
  <si>
    <t>미추홀구시설관리공단</t>
    <phoneticPr fontId="2" type="noConversion"/>
  </si>
  <si>
    <t>N</t>
    <phoneticPr fontId="2" type="noConversion"/>
  </si>
  <si>
    <t>소시지세트</t>
    <phoneticPr fontId="2" type="noConversion"/>
  </si>
  <si>
    <t>김치(10kg)</t>
    <phoneticPr fontId="2" type="noConversion"/>
  </si>
  <si>
    <t>쌀(10kg)</t>
    <phoneticPr fontId="2" type="noConversion"/>
  </si>
  <si>
    <t>다문화가족 후원</t>
    <phoneticPr fontId="2" type="noConversion"/>
  </si>
  <si>
    <t>50/세트</t>
    <phoneticPr fontId="2" type="noConversion"/>
  </si>
  <si>
    <t>소시지</t>
    <phoneticPr fontId="2" type="noConversion"/>
  </si>
  <si>
    <t>1/60kg</t>
    <phoneticPr fontId="2" type="noConversion"/>
  </si>
  <si>
    <t>20/10kg</t>
    <phoneticPr fontId="2" type="noConversion"/>
  </si>
  <si>
    <t>35/10kg</t>
    <phoneticPr fontId="2" type="noConversion"/>
  </si>
  <si>
    <t>45/10kg</t>
    <phoneticPr fontId="2" type="noConversion"/>
  </si>
  <si>
    <t>김**</t>
    <phoneticPr fontId="2" type="noConversion"/>
  </si>
  <si>
    <t>이**</t>
    <phoneticPr fontId="2" type="noConversion"/>
  </si>
  <si>
    <t>차**</t>
    <phoneticPr fontId="2" type="noConversion"/>
  </si>
  <si>
    <t>신**</t>
    <phoneticPr fontId="2" type="noConversion"/>
  </si>
  <si>
    <t>종사자 임금보전</t>
    <phoneticPr fontId="2" type="noConversion"/>
  </si>
  <si>
    <t>구**</t>
    <phoneticPr fontId="2" type="noConversion"/>
  </si>
  <si>
    <t>박**</t>
    <phoneticPr fontId="2" type="noConversion"/>
  </si>
  <si>
    <t>2022년 배움지도사 1월 활동비 지급(장*)</t>
    <phoneticPr fontId="2" type="noConversion"/>
  </si>
  <si>
    <t>2022년 12월 공동육아나눔터 운영사업 사회보험기관부담금 지급(윤**)</t>
    <phoneticPr fontId="2" type="noConversion"/>
  </si>
  <si>
    <t>2022년 가족역량강화지원사업 운영 종사자 퇴직적립금 적립(김**)</t>
    <phoneticPr fontId="2" type="noConversion"/>
  </si>
  <si>
    <t>베트남 어울림 한마당 다과비 지급(반미 외 2건)</t>
    <phoneticPr fontId="2" type="noConversion"/>
  </si>
  <si>
    <t>아이돌보미 이** 외</t>
    <phoneticPr fontId="2" type="noConversion"/>
  </si>
  <si>
    <t>아이돌보미(이** 외) 축제 수익금 기부</t>
    <phoneticPr fontId="2" type="noConversion"/>
  </si>
  <si>
    <t>연번</t>
    <phoneticPr fontId="2" type="noConversion"/>
  </si>
  <si>
    <t>금융기관 명</t>
    <phoneticPr fontId="2" type="noConversion"/>
  </si>
  <si>
    <t>계좌번호</t>
    <phoneticPr fontId="2" type="noConversion"/>
  </si>
  <si>
    <t>예금주</t>
    <phoneticPr fontId="2" type="noConversion"/>
  </si>
  <si>
    <t>신한은행</t>
    <phoneticPr fontId="2" type="noConversion"/>
  </si>
  <si>
    <t>하나은행</t>
    <phoneticPr fontId="2" type="noConversion"/>
  </si>
  <si>
    <t>수협중앙회</t>
    <phoneticPr fontId="2" type="noConversion"/>
  </si>
  <si>
    <t>국민은행</t>
    <phoneticPr fontId="2" type="noConversion"/>
  </si>
  <si>
    <t>1000291*****</t>
    <phoneticPr fontId="2" type="noConversion"/>
  </si>
  <si>
    <t>488910010*****</t>
    <phoneticPr fontId="2" type="noConversion"/>
  </si>
  <si>
    <t>488910011*****</t>
  </si>
  <si>
    <t>488910017*****</t>
    <phoneticPr fontId="2" type="noConversion"/>
  </si>
  <si>
    <t>1010175*****</t>
    <phoneticPr fontId="2" type="noConversion"/>
  </si>
  <si>
    <t>1010176*****</t>
  </si>
  <si>
    <t>739501000*****</t>
    <phoneticPr fontId="2" type="noConversion"/>
  </si>
  <si>
    <t>미추홀구건강가정다문화가족지원센터</t>
    <phoneticPr fontId="2" type="noConversion"/>
  </si>
  <si>
    <t>미추홀구건강가정지원센터</t>
    <phoneticPr fontId="2" type="noConversion"/>
  </si>
  <si>
    <t>2022-11-17</t>
    <phoneticPr fontId="2" type="noConversion"/>
  </si>
  <si>
    <t>2022-12-9</t>
    <phoneticPr fontId="2" type="noConversion"/>
  </si>
  <si>
    <t>계** 외 49가정</t>
    <phoneticPr fontId="2" type="noConversion"/>
  </si>
  <si>
    <t>정** 외 2가정</t>
    <phoneticPr fontId="2" type="noConversion"/>
  </si>
  <si>
    <t>손** 외 19가정</t>
    <phoneticPr fontId="2" type="noConversion"/>
  </si>
  <si>
    <t>이** 외 34가정</t>
    <phoneticPr fontId="2" type="noConversion"/>
  </si>
  <si>
    <t>카* 외 44가정</t>
    <phoneticPr fontId="2" type="noConversion"/>
  </si>
  <si>
    <t>취약가족 후원</t>
    <phoneticPr fontId="2" type="noConversion"/>
  </si>
  <si>
    <t>구분</t>
  </si>
  <si>
    <t>전기이월금</t>
  </si>
  <si>
    <t>당기수입</t>
  </si>
  <si>
    <t>당기지출</t>
  </si>
  <si>
    <t>차기이월</t>
  </si>
  <si>
    <t>지정후원금</t>
  </si>
  <si>
    <t>비지정후원금</t>
  </si>
  <si>
    <t>합 계　</t>
  </si>
  <si>
    <t>1. 후원금 수입내역</t>
    <phoneticPr fontId="2" type="noConversion"/>
  </si>
  <si>
    <t>2. 후원금 사용내역</t>
    <phoneticPr fontId="2" type="noConversion"/>
  </si>
  <si>
    <t>세 출 계 정</t>
  </si>
  <si>
    <t>사무비</t>
  </si>
  <si>
    <t>퇴직적립금</t>
  </si>
  <si>
    <t>사업비</t>
  </si>
  <si>
    <t>가족역량강화지원사업 사례관리사업비</t>
  </si>
  <si>
    <t>우아한 운동회</t>
  </si>
  <si>
    <t>합 계</t>
  </si>
  <si>
    <r>
      <t>가족역량강화지원사업 사례관리사업비</t>
    </r>
    <r>
      <rPr>
        <sz val="11"/>
        <color rgb="FF000000"/>
        <rFont val="맑은 고딕"/>
        <family val="3"/>
        <charset val="129"/>
        <scheme val="minor"/>
      </rPr>
      <t>(</t>
    </r>
    <r>
      <rPr>
        <sz val="11"/>
        <color rgb="FF000000"/>
        <rFont val="함초롬바탕"/>
        <family val="1"/>
        <charset val="129"/>
      </rPr>
      <t>위기지원</t>
    </r>
    <r>
      <rPr>
        <sz val="11"/>
        <color rgb="FF000000"/>
        <rFont val="맑은 고딕"/>
        <family val="3"/>
        <charset val="129"/>
        <scheme val="minor"/>
      </rPr>
      <t>)</t>
    </r>
  </si>
  <si>
    <r>
      <t>건강가정다문화가족지원센터 공동체 사업</t>
    </r>
    <r>
      <rPr>
        <sz val="11"/>
        <color rgb="FF000000"/>
        <rFont val="맑은 고딕"/>
        <family val="3"/>
        <charset val="129"/>
        <scheme val="minor"/>
      </rPr>
      <t>(</t>
    </r>
    <r>
      <rPr>
        <sz val="11"/>
        <color rgb="FF000000"/>
        <rFont val="함초롬바탕"/>
        <family val="1"/>
        <charset val="129"/>
      </rPr>
      <t>다문화가족 설명절지원</t>
    </r>
    <r>
      <rPr>
        <sz val="11"/>
        <color rgb="FF000000"/>
        <rFont val="맑은 고딕"/>
        <family val="3"/>
        <charset val="129"/>
        <scheme val="minor"/>
      </rPr>
      <t>)</t>
    </r>
  </si>
  <si>
    <r>
      <t>건강가정다문화가족지원센터 공동체 사업</t>
    </r>
    <r>
      <rPr>
        <sz val="11"/>
        <color rgb="FF000000"/>
        <rFont val="맑은 고딕"/>
        <family val="3"/>
        <charset val="129"/>
        <scheme val="minor"/>
      </rPr>
      <t>(</t>
    </r>
    <r>
      <rPr>
        <sz val="11"/>
        <color rgb="FF000000"/>
        <rFont val="함초롬바탕"/>
        <family val="1"/>
        <charset val="129"/>
      </rPr>
      <t>베트남행사</t>
    </r>
    <r>
      <rPr>
        <sz val="11"/>
        <color rgb="FF000000"/>
        <rFont val="맑은 고딕"/>
        <family val="3"/>
        <charset val="129"/>
        <scheme val="minor"/>
      </rPr>
      <t xml:space="preserve">, </t>
    </r>
    <r>
      <rPr>
        <sz val="11"/>
        <color rgb="FF000000"/>
        <rFont val="함초롬바탕"/>
        <family val="1"/>
        <charset val="129"/>
      </rPr>
      <t>아돌이용자 지원</t>
    </r>
    <r>
      <rPr>
        <sz val="11"/>
        <color rgb="FF000000"/>
        <rFont val="맑은 고딕"/>
        <family val="3"/>
        <charset val="129"/>
        <scheme val="minor"/>
      </rPr>
      <t>)</t>
    </r>
  </si>
  <si>
    <t>3. 후원금 수입내역서</t>
    <phoneticPr fontId="2" type="noConversion"/>
  </si>
  <si>
    <t>4. 후원금 사용내역서</t>
    <phoneticPr fontId="2" type="noConversion"/>
  </si>
  <si>
    <t>5. 후원품 수입내역서</t>
    <phoneticPr fontId="2" type="noConversion"/>
  </si>
  <si>
    <t>6. 후원품 사용내역서</t>
    <phoneticPr fontId="2" type="noConversion"/>
  </si>
  <si>
    <t>2022.1.1.~12.31.</t>
    <phoneticPr fontId="2" type="noConversion"/>
  </si>
  <si>
    <t>이자수입</t>
    <phoneticPr fontId="2" type="noConversion"/>
  </si>
  <si>
    <t>(후원금 예금이자)</t>
    <phoneticPr fontId="2" type="noConversion"/>
  </si>
  <si>
    <t>양성평등기금지원사업 미추톡톡 자부담</t>
    <phoneticPr fontId="2" type="noConversion"/>
  </si>
  <si>
    <t>7. 후원금 전용계좌 정보(총 8건)</t>
    <phoneticPr fontId="2" type="noConversion"/>
  </si>
  <si>
    <t>2022년 미추홀구가족센터 후원금 수입 및 사용결과보고</t>
    <phoneticPr fontId="2" type="noConversion"/>
  </si>
  <si>
    <t>2022년</t>
    <phoneticPr fontId="2" type="noConversion"/>
  </si>
  <si>
    <t>1010162*****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</si>
</sst>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1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6"/>
      <color indexed="8"/>
      <name val="함초롬바탕"/>
      <family val="1"/>
      <charset val="129"/>
    </font>
    <font>
      <sz val="11"/>
      <color indexed="8"/>
      <name val="함초롬바탕"/>
      <family val="1"/>
      <charset val="129"/>
    </font>
    <font>
      <b/>
      <sz val="11"/>
      <color indexed="8"/>
      <name val="함초롬바탕"/>
      <family val="1"/>
      <charset val="129"/>
    </font>
    <font>
      <sz val="11"/>
      <color rgb="FF000000"/>
      <name val="함초롬바탕"/>
      <family val="1"/>
      <charset val="129"/>
    </font>
    <font>
      <sz val="11"/>
      <name val="함초롬바탕"/>
      <family val="1"/>
      <charset val="129"/>
    </font>
    <font>
      <b/>
      <sz val="16"/>
      <color rgb="FF000000"/>
      <name val="함초롬바탕"/>
      <family val="1"/>
      <charset val="129"/>
    </font>
    <font>
      <b/>
      <sz val="11"/>
      <name val="함초롬바탕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5E5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1">
      <alignment vertical="center"/>
    </xf>
    <xf numFmtId="41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2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>
      <alignment vertical="center"/>
    </xf>
    <xf numFmtId="3" fontId="6" fillId="0" borderId="2" xfId="0" applyNumberFormat="1" applyFont="1" applyBorder="1" applyAlignment="1">
      <alignment horizontal="right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3" fontId="3" fillId="0" borderId="6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4" fillId="0" borderId="0" xfId="0" applyFont="1">
      <alignment vertical="center"/>
    </xf>
    <xf numFmtId="49" fontId="6" fillId="2" borderId="2" xfId="0" applyNumberFormat="1" applyFont="1" applyFill="1" applyBorder="1" applyAlignment="1">
      <alignment horizontal="right" vertical="center"/>
    </xf>
    <xf numFmtId="3" fontId="6" fillId="3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>
      <alignment vertical="center"/>
    </xf>
    <xf numFmtId="0" fontId="8" fillId="0" borderId="2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49" fontId="8" fillId="0" borderId="2" xfId="0" applyNumberFormat="1" applyFont="1" applyBorder="1">
      <alignment vertical="center"/>
    </xf>
    <xf numFmtId="41" fontId="6" fillId="2" borderId="2" xfId="2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3" fontId="5" fillId="0" borderId="0" xfId="0" applyNumberFormat="1" applyFont="1">
      <alignment vertical="center"/>
    </xf>
    <xf numFmtId="0" fontId="0" fillId="0" borderId="0" xfId="0" applyAlignment="1">
      <alignment horizontal="right" vertical="center"/>
    </xf>
    <xf numFmtId="41" fontId="10" fillId="0" borderId="2" xfId="2" applyFont="1" applyBorder="1">
      <alignment vertical="center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</cellXfs>
  <cellStyles count="3">
    <cellStyle name="쉼표 [0]" xfId="2" builtinId="6"/>
    <cellStyle name="표준" xfId="0" builtinId="0"/>
    <cellStyle name="표준 2" xfId="1" xr:uid="{FA052C8B-E593-4F84-9A07-7620C6DC4E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559B-FAF9-482C-90B8-912F717D44E2}">
  <dimension ref="B1:F24"/>
  <sheetViews>
    <sheetView tabSelected="1" workbookViewId="0">
      <selection activeCell="B1" sqref="B1:F1"/>
    </sheetView>
  </sheetViews>
  <sheetFormatPr defaultRowHeight="17.399999999999999" x14ac:dyDescent="0.4"/>
  <cols>
    <col min="1" max="1" width="8.796875" style="14"/>
    <col min="2" max="6" width="24.69921875" style="14" customWidth="1"/>
    <col min="7" max="16384" width="8.796875" style="14"/>
  </cols>
  <sheetData>
    <row r="1" spans="2:6" ht="37.799999999999997" customHeight="1" x14ac:dyDescent="0.4">
      <c r="B1" s="39" t="s">
        <v>297</v>
      </c>
      <c r="C1" s="39"/>
      <c r="D1" s="39"/>
      <c r="E1" s="39"/>
      <c r="F1" s="39"/>
    </row>
    <row r="2" spans="2:6" ht="18.600000000000001" customHeight="1" x14ac:dyDescent="0.4">
      <c r="F2" s="37" t="s">
        <v>216</v>
      </c>
    </row>
    <row r="3" spans="2:6" ht="22.8" x14ac:dyDescent="0.4">
      <c r="B3" s="28" t="s">
        <v>276</v>
      </c>
    </row>
    <row r="5" spans="2:6" ht="28.2" customHeight="1" x14ac:dyDescent="0.4">
      <c r="B5" s="12" t="s">
        <v>268</v>
      </c>
      <c r="C5" s="12" t="s">
        <v>269</v>
      </c>
      <c r="D5" s="12" t="s">
        <v>270</v>
      </c>
      <c r="E5" s="12" t="s">
        <v>271</v>
      </c>
      <c r="F5" s="12" t="s">
        <v>272</v>
      </c>
    </row>
    <row r="6" spans="2:6" ht="28.2" customHeight="1" x14ac:dyDescent="0.4">
      <c r="B6" s="13" t="s">
        <v>273</v>
      </c>
      <c r="C6" s="15">
        <v>933148</v>
      </c>
      <c r="D6" s="15">
        <v>45507228</v>
      </c>
      <c r="E6" s="15">
        <v>21344660</v>
      </c>
      <c r="F6" s="15">
        <v>25095697</v>
      </c>
    </row>
    <row r="7" spans="2:6" ht="28.2" customHeight="1" x14ac:dyDescent="0.4">
      <c r="B7" s="13" t="s">
        <v>274</v>
      </c>
      <c r="C7" s="16">
        <v>200195</v>
      </c>
      <c r="D7" s="15">
        <v>1190773</v>
      </c>
      <c r="E7" s="15">
        <v>1380200</v>
      </c>
      <c r="F7" s="15">
        <v>10787</v>
      </c>
    </row>
    <row r="8" spans="2:6" ht="28.2" customHeight="1" x14ac:dyDescent="0.4">
      <c r="B8" s="13" t="s">
        <v>275</v>
      </c>
      <c r="C8" s="16">
        <v>1133343</v>
      </c>
      <c r="D8" s="16">
        <v>46698001</v>
      </c>
      <c r="E8" s="16">
        <v>22724860</v>
      </c>
      <c r="F8" s="16">
        <v>25106484</v>
      </c>
    </row>
    <row r="10" spans="2:6" ht="22.8" x14ac:dyDescent="0.4">
      <c r="B10" s="29" t="s">
        <v>277</v>
      </c>
    </row>
    <row r="12" spans="2:6" ht="24.6" customHeight="1" x14ac:dyDescent="0.4">
      <c r="B12" s="43" t="s">
        <v>278</v>
      </c>
      <c r="C12" s="44"/>
      <c r="D12" s="44"/>
      <c r="E12" s="45"/>
      <c r="F12" s="17" t="s">
        <v>8</v>
      </c>
    </row>
    <row r="13" spans="2:6" ht="24.6" customHeight="1" x14ac:dyDescent="0.4">
      <c r="B13" s="46" t="s">
        <v>279</v>
      </c>
      <c r="C13" s="46" t="s">
        <v>280</v>
      </c>
      <c r="D13" s="46"/>
      <c r="E13" s="46"/>
      <c r="F13" s="18">
        <v>43390</v>
      </c>
    </row>
    <row r="14" spans="2:6" ht="24.6" customHeight="1" x14ac:dyDescent="0.4">
      <c r="B14" s="46"/>
      <c r="C14" s="46" t="s">
        <v>168</v>
      </c>
      <c r="D14" s="46"/>
      <c r="E14" s="46"/>
      <c r="F14" s="18">
        <v>396610</v>
      </c>
    </row>
    <row r="15" spans="2:6" ht="24.6" customHeight="1" x14ac:dyDescent="0.4">
      <c r="B15" s="46"/>
      <c r="C15" s="46" t="s">
        <v>171</v>
      </c>
      <c r="D15" s="46"/>
      <c r="E15" s="46"/>
      <c r="F15" s="18">
        <v>180960</v>
      </c>
    </row>
    <row r="16" spans="2:6" ht="24.6" customHeight="1" x14ac:dyDescent="0.4">
      <c r="B16" s="46"/>
      <c r="C16" s="46" t="s">
        <v>89</v>
      </c>
      <c r="D16" s="46"/>
      <c r="E16" s="46"/>
      <c r="F16" s="18">
        <v>31000</v>
      </c>
    </row>
    <row r="17" spans="2:6" ht="24.6" customHeight="1" x14ac:dyDescent="0.4">
      <c r="B17" s="46"/>
      <c r="C17" s="46" t="s">
        <v>92</v>
      </c>
      <c r="D17" s="46"/>
      <c r="E17" s="46"/>
      <c r="F17" s="18">
        <v>40000</v>
      </c>
    </row>
    <row r="18" spans="2:6" ht="24.6" customHeight="1" x14ac:dyDescent="0.4">
      <c r="B18" s="46" t="s">
        <v>281</v>
      </c>
      <c r="C18" s="46" t="s">
        <v>282</v>
      </c>
      <c r="D18" s="46"/>
      <c r="E18" s="46"/>
      <c r="F18" s="18">
        <v>13426000</v>
      </c>
    </row>
    <row r="19" spans="2:6" ht="24.6" customHeight="1" x14ac:dyDescent="0.4">
      <c r="B19" s="46"/>
      <c r="C19" s="46" t="s">
        <v>285</v>
      </c>
      <c r="D19" s="46"/>
      <c r="E19" s="46"/>
      <c r="F19" s="18">
        <v>120200</v>
      </c>
    </row>
    <row r="20" spans="2:6" ht="24.6" customHeight="1" x14ac:dyDescent="0.4">
      <c r="B20" s="46"/>
      <c r="C20" s="46" t="s">
        <v>286</v>
      </c>
      <c r="D20" s="46"/>
      <c r="E20" s="46"/>
      <c r="F20" s="18">
        <v>7200000</v>
      </c>
    </row>
    <row r="21" spans="2:6" ht="24.6" customHeight="1" x14ac:dyDescent="0.4">
      <c r="B21" s="46"/>
      <c r="C21" s="46" t="s">
        <v>287</v>
      </c>
      <c r="D21" s="46"/>
      <c r="E21" s="46"/>
      <c r="F21" s="18">
        <v>636700</v>
      </c>
    </row>
    <row r="22" spans="2:6" ht="24.6" customHeight="1" x14ac:dyDescent="0.4">
      <c r="B22" s="46"/>
      <c r="C22" s="46" t="s">
        <v>295</v>
      </c>
      <c r="D22" s="46"/>
      <c r="E22" s="46"/>
      <c r="F22" s="18">
        <v>600000</v>
      </c>
    </row>
    <row r="23" spans="2:6" ht="24.6" customHeight="1" x14ac:dyDescent="0.4">
      <c r="B23" s="46"/>
      <c r="C23" s="46" t="s">
        <v>283</v>
      </c>
      <c r="D23" s="46"/>
      <c r="E23" s="46"/>
      <c r="F23" s="18">
        <v>50000</v>
      </c>
    </row>
    <row r="24" spans="2:6" ht="24.6" customHeight="1" x14ac:dyDescent="0.4">
      <c r="B24" s="40" t="s">
        <v>284</v>
      </c>
      <c r="C24" s="41"/>
      <c r="D24" s="41"/>
      <c r="E24" s="42"/>
      <c r="F24" s="18">
        <v>22724860</v>
      </c>
    </row>
  </sheetData>
  <mergeCells count="16">
    <mergeCell ref="B1:F1"/>
    <mergeCell ref="B24:E24"/>
    <mergeCell ref="B12:E12"/>
    <mergeCell ref="C18:E18"/>
    <mergeCell ref="C19:E19"/>
    <mergeCell ref="C20:E20"/>
    <mergeCell ref="C21:E21"/>
    <mergeCell ref="C22:E22"/>
    <mergeCell ref="C23:E23"/>
    <mergeCell ref="B13:B17"/>
    <mergeCell ref="B18:B23"/>
    <mergeCell ref="C13:E13"/>
    <mergeCell ref="C14:E14"/>
    <mergeCell ref="C15:E15"/>
    <mergeCell ref="C16:E16"/>
    <mergeCell ref="C17:E17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workbookViewId="0">
      <selection sqref="A1:J1"/>
    </sheetView>
  </sheetViews>
  <sheetFormatPr defaultRowHeight="15" x14ac:dyDescent="0.4"/>
  <cols>
    <col min="1" max="1" width="6.8984375" style="2" customWidth="1"/>
    <col min="2" max="2" width="14.19921875" style="2" customWidth="1"/>
    <col min="3" max="3" width="19.59765625" style="2" customWidth="1"/>
    <col min="4" max="4" width="11.19921875" style="2" customWidth="1"/>
    <col min="5" max="6" width="13.8984375" style="2" customWidth="1"/>
    <col min="7" max="7" width="27.59765625" style="2" customWidth="1"/>
    <col min="8" max="8" width="35.19921875" style="2" customWidth="1"/>
    <col min="9" max="9" width="17.09765625" style="1" customWidth="1"/>
    <col min="10" max="10" width="25.69921875" style="1" customWidth="1"/>
    <col min="11" max="16384" width="8.796875" style="1"/>
  </cols>
  <sheetData>
    <row r="1" spans="1:10" ht="22.8" x14ac:dyDescent="0.4">
      <c r="A1" s="39" t="s">
        <v>288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4">
      <c r="J2" s="3" t="s">
        <v>216</v>
      </c>
    </row>
    <row r="3" spans="1:10" x14ac:dyDescent="0.4">
      <c r="A3" s="4" t="s">
        <v>0</v>
      </c>
      <c r="B3" s="4" t="s">
        <v>1</v>
      </c>
      <c r="C3" s="4" t="s">
        <v>2</v>
      </c>
      <c r="D3" s="4" t="s">
        <v>3</v>
      </c>
      <c r="E3" s="4" t="s">
        <v>217</v>
      </c>
      <c r="F3" s="4" t="s">
        <v>5</v>
      </c>
      <c r="G3" s="5" t="s">
        <v>6</v>
      </c>
      <c r="H3" s="4" t="s">
        <v>7</v>
      </c>
      <c r="I3" s="4" t="s">
        <v>8</v>
      </c>
      <c r="J3" s="4" t="s">
        <v>9</v>
      </c>
    </row>
    <row r="4" spans="1:10" x14ac:dyDescent="0.4">
      <c r="A4" s="6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13</v>
      </c>
      <c r="G4" s="8" t="s">
        <v>230</v>
      </c>
      <c r="H4" s="7" t="s">
        <v>14</v>
      </c>
      <c r="I4" s="9">
        <v>20000</v>
      </c>
      <c r="J4" s="10"/>
    </row>
    <row r="5" spans="1:10" x14ac:dyDescent="0.4">
      <c r="A5" s="6">
        <v>2</v>
      </c>
      <c r="B5" s="7" t="s">
        <v>15</v>
      </c>
      <c r="C5" s="7" t="s">
        <v>11</v>
      </c>
      <c r="D5" s="7" t="s">
        <v>12</v>
      </c>
      <c r="E5" s="7" t="s">
        <v>13</v>
      </c>
      <c r="F5" s="7" t="s">
        <v>13</v>
      </c>
      <c r="G5" s="8" t="s">
        <v>231</v>
      </c>
      <c r="H5" s="7" t="s">
        <v>16</v>
      </c>
      <c r="I5" s="9">
        <v>10000</v>
      </c>
      <c r="J5" s="10"/>
    </row>
    <row r="6" spans="1:10" x14ac:dyDescent="0.4">
      <c r="A6" s="6">
        <v>3</v>
      </c>
      <c r="B6" s="7" t="s">
        <v>17</v>
      </c>
      <c r="C6" s="7" t="s">
        <v>11</v>
      </c>
      <c r="D6" s="7" t="s">
        <v>12</v>
      </c>
      <c r="E6" s="7" t="s">
        <v>13</v>
      </c>
      <c r="F6" s="7" t="s">
        <v>13</v>
      </c>
      <c r="G6" s="8" t="s">
        <v>232</v>
      </c>
      <c r="H6" s="7" t="s">
        <v>18</v>
      </c>
      <c r="I6" s="9">
        <v>10000</v>
      </c>
      <c r="J6" s="10"/>
    </row>
    <row r="7" spans="1:10" x14ac:dyDescent="0.4">
      <c r="A7" s="6">
        <v>4</v>
      </c>
      <c r="B7" s="7" t="s">
        <v>19</v>
      </c>
      <c r="C7" s="7" t="s">
        <v>11</v>
      </c>
      <c r="D7" s="7" t="s">
        <v>12</v>
      </c>
      <c r="E7" s="7" t="s">
        <v>13</v>
      </c>
      <c r="F7" s="7" t="s">
        <v>13</v>
      </c>
      <c r="G7" s="8" t="s">
        <v>230</v>
      </c>
      <c r="H7" s="7" t="s">
        <v>14</v>
      </c>
      <c r="I7" s="9">
        <v>20000</v>
      </c>
      <c r="J7" s="10"/>
    </row>
    <row r="8" spans="1:10" x14ac:dyDescent="0.4">
      <c r="A8" s="6">
        <v>5</v>
      </c>
      <c r="B8" s="7" t="s">
        <v>20</v>
      </c>
      <c r="C8" s="7" t="s">
        <v>11</v>
      </c>
      <c r="D8" s="7" t="s">
        <v>12</v>
      </c>
      <c r="E8" s="7" t="s">
        <v>13</v>
      </c>
      <c r="F8" s="7" t="s">
        <v>13</v>
      </c>
      <c r="G8" s="8" t="s">
        <v>231</v>
      </c>
      <c r="H8" s="7" t="s">
        <v>16</v>
      </c>
      <c r="I8" s="9">
        <v>10000</v>
      </c>
      <c r="J8" s="10"/>
    </row>
    <row r="9" spans="1:10" x14ac:dyDescent="0.4">
      <c r="A9" s="6">
        <v>6</v>
      </c>
      <c r="B9" s="7" t="s">
        <v>21</v>
      </c>
      <c r="C9" s="7" t="s">
        <v>11</v>
      </c>
      <c r="D9" s="7" t="s">
        <v>12</v>
      </c>
      <c r="E9" s="7" t="s">
        <v>13</v>
      </c>
      <c r="F9" s="7" t="s">
        <v>13</v>
      </c>
      <c r="G9" s="8" t="s">
        <v>232</v>
      </c>
      <c r="H9" s="7" t="s">
        <v>18</v>
      </c>
      <c r="I9" s="9">
        <v>10000</v>
      </c>
      <c r="J9" s="10"/>
    </row>
    <row r="10" spans="1:10" x14ac:dyDescent="0.4">
      <c r="A10" s="6">
        <v>7</v>
      </c>
      <c r="B10" s="7" t="s">
        <v>22</v>
      </c>
      <c r="C10" s="7" t="s">
        <v>11</v>
      </c>
      <c r="D10" s="7" t="s">
        <v>12</v>
      </c>
      <c r="E10" s="7" t="s">
        <v>13</v>
      </c>
      <c r="F10" s="7" t="s">
        <v>13</v>
      </c>
      <c r="G10" s="8" t="s">
        <v>230</v>
      </c>
      <c r="H10" s="7" t="s">
        <v>14</v>
      </c>
      <c r="I10" s="9">
        <v>20000</v>
      </c>
      <c r="J10" s="10"/>
    </row>
    <row r="11" spans="1:10" x14ac:dyDescent="0.4">
      <c r="A11" s="6">
        <v>8</v>
      </c>
      <c r="B11" s="7" t="s">
        <v>23</v>
      </c>
      <c r="C11" s="7" t="s">
        <v>24</v>
      </c>
      <c r="D11" s="7" t="s">
        <v>25</v>
      </c>
      <c r="E11" s="7" t="s">
        <v>26</v>
      </c>
      <c r="F11" s="7" t="s">
        <v>26</v>
      </c>
      <c r="G11" s="8" t="s">
        <v>172</v>
      </c>
      <c r="H11" s="7" t="s">
        <v>27</v>
      </c>
      <c r="I11" s="9">
        <v>7200000</v>
      </c>
      <c r="J11" s="10"/>
    </row>
    <row r="12" spans="1:10" x14ac:dyDescent="0.4">
      <c r="A12" s="6">
        <v>9</v>
      </c>
      <c r="B12" s="7" t="s">
        <v>28</v>
      </c>
      <c r="C12" s="7" t="s">
        <v>11</v>
      </c>
      <c r="D12" s="7" t="s">
        <v>12</v>
      </c>
      <c r="E12" s="7" t="s">
        <v>13</v>
      </c>
      <c r="F12" s="7" t="s">
        <v>219</v>
      </c>
      <c r="G12" s="8" t="s">
        <v>231</v>
      </c>
      <c r="H12" s="7" t="s">
        <v>16</v>
      </c>
      <c r="I12" s="9">
        <v>10000</v>
      </c>
      <c r="J12" s="10"/>
    </row>
    <row r="13" spans="1:10" x14ac:dyDescent="0.4">
      <c r="A13" s="6">
        <v>10</v>
      </c>
      <c r="B13" s="7" t="s">
        <v>29</v>
      </c>
      <c r="C13" s="7" t="s">
        <v>11</v>
      </c>
      <c r="D13" s="7" t="s">
        <v>12</v>
      </c>
      <c r="E13" s="7" t="s">
        <v>13</v>
      </c>
      <c r="F13" s="7" t="s">
        <v>219</v>
      </c>
      <c r="G13" s="8" t="s">
        <v>232</v>
      </c>
      <c r="H13" s="7" t="s">
        <v>18</v>
      </c>
      <c r="I13" s="9">
        <v>10000</v>
      </c>
      <c r="J13" s="10"/>
    </row>
    <row r="14" spans="1:10" x14ac:dyDescent="0.4">
      <c r="A14" s="6">
        <v>11</v>
      </c>
      <c r="B14" s="7" t="s">
        <v>30</v>
      </c>
      <c r="C14" s="7" t="s">
        <v>11</v>
      </c>
      <c r="D14" s="7" t="s">
        <v>12</v>
      </c>
      <c r="E14" s="7" t="s">
        <v>13</v>
      </c>
      <c r="F14" s="7" t="s">
        <v>219</v>
      </c>
      <c r="G14" s="8" t="s">
        <v>230</v>
      </c>
      <c r="H14" s="7" t="s">
        <v>14</v>
      </c>
      <c r="I14" s="9">
        <v>20000</v>
      </c>
      <c r="J14" s="10"/>
    </row>
    <row r="15" spans="1:10" x14ac:dyDescent="0.4">
      <c r="A15" s="6">
        <v>12</v>
      </c>
      <c r="B15" s="7" t="s">
        <v>32</v>
      </c>
      <c r="C15" s="7" t="s">
        <v>11</v>
      </c>
      <c r="D15" s="7" t="s">
        <v>12</v>
      </c>
      <c r="E15" s="7" t="s">
        <v>13</v>
      </c>
      <c r="F15" s="7" t="s">
        <v>219</v>
      </c>
      <c r="G15" s="8" t="s">
        <v>231</v>
      </c>
      <c r="H15" s="7" t="s">
        <v>16</v>
      </c>
      <c r="I15" s="9">
        <v>10000</v>
      </c>
      <c r="J15" s="10"/>
    </row>
    <row r="16" spans="1:10" x14ac:dyDescent="0.4">
      <c r="A16" s="6">
        <v>13</v>
      </c>
      <c r="B16" s="7" t="s">
        <v>33</v>
      </c>
      <c r="C16" s="7" t="s">
        <v>11</v>
      </c>
      <c r="D16" s="7" t="s">
        <v>12</v>
      </c>
      <c r="E16" s="7" t="s">
        <v>13</v>
      </c>
      <c r="F16" s="7" t="s">
        <v>219</v>
      </c>
      <c r="G16" s="8" t="s">
        <v>232</v>
      </c>
      <c r="H16" s="7" t="s">
        <v>18</v>
      </c>
      <c r="I16" s="9">
        <v>10000</v>
      </c>
      <c r="J16" s="10"/>
    </row>
    <row r="17" spans="1:10" x14ac:dyDescent="0.4">
      <c r="A17" s="6">
        <v>14</v>
      </c>
      <c r="B17" s="7" t="s">
        <v>34</v>
      </c>
      <c r="C17" s="7" t="s">
        <v>31</v>
      </c>
      <c r="D17" s="7" t="s">
        <v>35</v>
      </c>
      <c r="E17" s="7" t="s">
        <v>13</v>
      </c>
      <c r="F17" s="7" t="s">
        <v>219</v>
      </c>
      <c r="G17" s="8" t="s">
        <v>174</v>
      </c>
      <c r="H17" s="7" t="s">
        <v>36</v>
      </c>
      <c r="I17" s="9">
        <v>1000000</v>
      </c>
      <c r="J17" s="10"/>
    </row>
    <row r="18" spans="1:10" x14ac:dyDescent="0.4">
      <c r="A18" s="6">
        <v>15</v>
      </c>
      <c r="B18" s="7" t="s">
        <v>37</v>
      </c>
      <c r="C18" s="7" t="s">
        <v>11</v>
      </c>
      <c r="D18" s="7" t="s">
        <v>12</v>
      </c>
      <c r="E18" s="7" t="s">
        <v>13</v>
      </c>
      <c r="F18" s="7" t="s">
        <v>219</v>
      </c>
      <c r="G18" s="8" t="s">
        <v>230</v>
      </c>
      <c r="H18" s="7" t="s">
        <v>14</v>
      </c>
      <c r="I18" s="9">
        <v>20000</v>
      </c>
      <c r="J18" s="10"/>
    </row>
    <row r="19" spans="1:10" x14ac:dyDescent="0.4">
      <c r="A19" s="6">
        <v>16</v>
      </c>
      <c r="B19" s="7" t="s">
        <v>38</v>
      </c>
      <c r="C19" s="7" t="s">
        <v>11</v>
      </c>
      <c r="D19" s="7" t="s">
        <v>12</v>
      </c>
      <c r="E19" s="7" t="s">
        <v>13</v>
      </c>
      <c r="F19" s="7" t="s">
        <v>219</v>
      </c>
      <c r="G19" s="8" t="s">
        <v>233</v>
      </c>
      <c r="H19" s="7" t="s">
        <v>234</v>
      </c>
      <c r="I19" s="9">
        <v>100000</v>
      </c>
      <c r="J19" s="10"/>
    </row>
    <row r="20" spans="1:10" x14ac:dyDescent="0.4">
      <c r="A20" s="6">
        <v>17</v>
      </c>
      <c r="B20" s="7" t="s">
        <v>39</v>
      </c>
      <c r="C20" s="7" t="s">
        <v>24</v>
      </c>
      <c r="D20" s="7" t="s">
        <v>25</v>
      </c>
      <c r="E20" s="7" t="s">
        <v>26</v>
      </c>
      <c r="F20" s="7" t="s">
        <v>26</v>
      </c>
      <c r="G20" s="8" t="s">
        <v>175</v>
      </c>
      <c r="H20" s="7" t="s">
        <v>40</v>
      </c>
      <c r="I20" s="9">
        <v>3000000</v>
      </c>
      <c r="J20" s="10"/>
    </row>
    <row r="21" spans="1:10" x14ac:dyDescent="0.4">
      <c r="A21" s="6">
        <v>18</v>
      </c>
      <c r="B21" s="7" t="s">
        <v>39</v>
      </c>
      <c r="C21" s="7" t="s">
        <v>11</v>
      </c>
      <c r="D21" s="7" t="s">
        <v>12</v>
      </c>
      <c r="E21" s="7" t="s">
        <v>13</v>
      </c>
      <c r="F21" s="7" t="s">
        <v>219</v>
      </c>
      <c r="G21" s="8" t="s">
        <v>231</v>
      </c>
      <c r="H21" s="7" t="s">
        <v>16</v>
      </c>
      <c r="I21" s="9">
        <v>10000</v>
      </c>
      <c r="J21" s="10"/>
    </row>
    <row r="22" spans="1:10" x14ac:dyDescent="0.4">
      <c r="A22" s="6">
        <v>19</v>
      </c>
      <c r="B22" s="7" t="s">
        <v>41</v>
      </c>
      <c r="C22" s="7" t="s">
        <v>11</v>
      </c>
      <c r="D22" s="7" t="s">
        <v>12</v>
      </c>
      <c r="E22" s="7" t="s">
        <v>13</v>
      </c>
      <c r="F22" s="7" t="s">
        <v>219</v>
      </c>
      <c r="G22" s="8" t="s">
        <v>232</v>
      </c>
      <c r="H22" s="7" t="s">
        <v>42</v>
      </c>
      <c r="I22" s="9">
        <v>10000</v>
      </c>
      <c r="J22" s="10"/>
    </row>
    <row r="23" spans="1:10" x14ac:dyDescent="0.4">
      <c r="A23" s="6">
        <v>20</v>
      </c>
      <c r="B23" s="7" t="s">
        <v>43</v>
      </c>
      <c r="C23" s="7" t="s">
        <v>24</v>
      </c>
      <c r="D23" s="7" t="s">
        <v>25</v>
      </c>
      <c r="E23" s="7" t="s">
        <v>204</v>
      </c>
      <c r="F23" s="7" t="s">
        <v>204</v>
      </c>
      <c r="G23" s="8" t="s">
        <v>175</v>
      </c>
      <c r="H23" s="7" t="s">
        <v>40</v>
      </c>
      <c r="I23" s="9">
        <v>600000</v>
      </c>
      <c r="J23" s="10"/>
    </row>
    <row r="24" spans="1:10" x14ac:dyDescent="0.4">
      <c r="A24" s="6">
        <v>21</v>
      </c>
      <c r="B24" s="7" t="s">
        <v>43</v>
      </c>
      <c r="C24" s="7" t="s">
        <v>11</v>
      </c>
      <c r="D24" s="7" t="s">
        <v>12</v>
      </c>
      <c r="E24" s="7" t="s">
        <v>13</v>
      </c>
      <c r="F24" s="7" t="s">
        <v>13</v>
      </c>
      <c r="G24" s="8" t="s">
        <v>230</v>
      </c>
      <c r="H24" s="7" t="s">
        <v>14</v>
      </c>
      <c r="I24" s="9">
        <v>20000</v>
      </c>
      <c r="J24" s="10"/>
    </row>
    <row r="25" spans="1:10" x14ac:dyDescent="0.4">
      <c r="A25" s="6">
        <v>22</v>
      </c>
      <c r="B25" s="7" t="s">
        <v>44</v>
      </c>
      <c r="C25" s="7" t="s">
        <v>11</v>
      </c>
      <c r="D25" s="7" t="s">
        <v>12</v>
      </c>
      <c r="E25" s="7" t="s">
        <v>13</v>
      </c>
      <c r="F25" s="7" t="s">
        <v>13</v>
      </c>
      <c r="G25" s="8" t="s">
        <v>232</v>
      </c>
      <c r="H25" s="7" t="s">
        <v>42</v>
      </c>
      <c r="I25" s="9">
        <v>10000</v>
      </c>
      <c r="J25" s="10"/>
    </row>
    <row r="26" spans="1:10" x14ac:dyDescent="0.4">
      <c r="A26" s="6">
        <v>23</v>
      </c>
      <c r="B26" s="7" t="s">
        <v>44</v>
      </c>
      <c r="C26" s="7" t="s">
        <v>11</v>
      </c>
      <c r="D26" s="7" t="s">
        <v>12</v>
      </c>
      <c r="E26" s="7" t="s">
        <v>13</v>
      </c>
      <c r="F26" s="7" t="s">
        <v>13</v>
      </c>
      <c r="G26" s="8" t="s">
        <v>231</v>
      </c>
      <c r="H26" s="7" t="s">
        <v>16</v>
      </c>
      <c r="I26" s="9">
        <v>10000</v>
      </c>
      <c r="J26" s="10"/>
    </row>
    <row r="27" spans="1:10" x14ac:dyDescent="0.4">
      <c r="A27" s="6">
        <v>24</v>
      </c>
      <c r="B27" s="7" t="s">
        <v>45</v>
      </c>
      <c r="C27" s="7" t="s">
        <v>24</v>
      </c>
      <c r="D27" s="7" t="s">
        <v>25</v>
      </c>
      <c r="E27" s="7" t="s">
        <v>26</v>
      </c>
      <c r="F27" s="7" t="s">
        <v>26</v>
      </c>
      <c r="G27" s="8" t="s">
        <v>175</v>
      </c>
      <c r="H27" s="7" t="s">
        <v>40</v>
      </c>
      <c r="I27" s="9">
        <v>600000</v>
      </c>
      <c r="J27" s="10"/>
    </row>
    <row r="28" spans="1:10" x14ac:dyDescent="0.4">
      <c r="A28" s="6">
        <v>25</v>
      </c>
      <c r="B28" s="7" t="s">
        <v>46</v>
      </c>
      <c r="C28" s="7" t="s">
        <v>11</v>
      </c>
      <c r="D28" s="7" t="s">
        <v>12</v>
      </c>
      <c r="E28" s="7" t="s">
        <v>13</v>
      </c>
      <c r="F28" s="7" t="s">
        <v>13</v>
      </c>
      <c r="G28" s="8" t="s">
        <v>230</v>
      </c>
      <c r="H28" s="7" t="s">
        <v>14</v>
      </c>
      <c r="I28" s="9">
        <v>20000</v>
      </c>
      <c r="J28" s="10"/>
    </row>
    <row r="29" spans="1:10" x14ac:dyDescent="0.4">
      <c r="A29" s="6">
        <v>26</v>
      </c>
      <c r="B29" s="7" t="s">
        <v>47</v>
      </c>
      <c r="C29" s="7" t="s">
        <v>11</v>
      </c>
      <c r="D29" s="7" t="s">
        <v>12</v>
      </c>
      <c r="E29" s="7" t="s">
        <v>13</v>
      </c>
      <c r="F29" s="7" t="s">
        <v>13</v>
      </c>
      <c r="G29" s="8" t="s">
        <v>231</v>
      </c>
      <c r="H29" s="7" t="s">
        <v>16</v>
      </c>
      <c r="I29" s="9">
        <v>10000</v>
      </c>
      <c r="J29" s="10"/>
    </row>
    <row r="30" spans="1:10" x14ac:dyDescent="0.4">
      <c r="A30" s="6">
        <v>27</v>
      </c>
      <c r="B30" s="7" t="s">
        <v>48</v>
      </c>
      <c r="C30" s="7" t="s">
        <v>11</v>
      </c>
      <c r="D30" s="7" t="s">
        <v>12</v>
      </c>
      <c r="E30" s="7" t="s">
        <v>13</v>
      </c>
      <c r="F30" s="7" t="s">
        <v>13</v>
      </c>
      <c r="G30" s="8" t="s">
        <v>232</v>
      </c>
      <c r="H30" s="7" t="s">
        <v>42</v>
      </c>
      <c r="I30" s="9">
        <v>10000</v>
      </c>
      <c r="J30" s="10"/>
    </row>
    <row r="31" spans="1:10" x14ac:dyDescent="0.4">
      <c r="A31" s="6">
        <v>28</v>
      </c>
      <c r="B31" s="7" t="s">
        <v>49</v>
      </c>
      <c r="C31" s="7" t="s">
        <v>24</v>
      </c>
      <c r="D31" s="7" t="s">
        <v>25</v>
      </c>
      <c r="E31" s="7" t="s">
        <v>26</v>
      </c>
      <c r="F31" s="7" t="s">
        <v>26</v>
      </c>
      <c r="G31" s="8" t="s">
        <v>175</v>
      </c>
      <c r="H31" s="7" t="s">
        <v>40</v>
      </c>
      <c r="I31" s="9">
        <v>600000</v>
      </c>
      <c r="J31" s="10"/>
    </row>
    <row r="32" spans="1:10" x14ac:dyDescent="0.4">
      <c r="A32" s="6">
        <v>29</v>
      </c>
      <c r="B32" s="7" t="s">
        <v>50</v>
      </c>
      <c r="C32" s="7" t="s">
        <v>11</v>
      </c>
      <c r="D32" s="7" t="s">
        <v>12</v>
      </c>
      <c r="E32" s="7" t="s">
        <v>13</v>
      </c>
      <c r="F32" s="7" t="s">
        <v>13</v>
      </c>
      <c r="G32" s="8" t="s">
        <v>230</v>
      </c>
      <c r="H32" s="7" t="s">
        <v>14</v>
      </c>
      <c r="I32" s="9">
        <v>20000</v>
      </c>
      <c r="J32" s="10"/>
    </row>
    <row r="33" spans="1:10" x14ac:dyDescent="0.4">
      <c r="A33" s="6">
        <v>30</v>
      </c>
      <c r="B33" s="7" t="s">
        <v>51</v>
      </c>
      <c r="C33" s="7" t="s">
        <v>11</v>
      </c>
      <c r="D33" s="7" t="s">
        <v>12</v>
      </c>
      <c r="E33" s="7" t="s">
        <v>13</v>
      </c>
      <c r="F33" s="7" t="s">
        <v>13</v>
      </c>
      <c r="G33" s="8" t="s">
        <v>231</v>
      </c>
      <c r="H33" s="7" t="s">
        <v>16</v>
      </c>
      <c r="I33" s="9">
        <v>10000</v>
      </c>
      <c r="J33" s="10"/>
    </row>
    <row r="34" spans="1:10" x14ac:dyDescent="0.4">
      <c r="A34" s="6">
        <v>31</v>
      </c>
      <c r="B34" s="7" t="s">
        <v>52</v>
      </c>
      <c r="C34" s="7" t="s">
        <v>11</v>
      </c>
      <c r="D34" s="7" t="s">
        <v>12</v>
      </c>
      <c r="E34" s="7" t="s">
        <v>13</v>
      </c>
      <c r="F34" s="7" t="s">
        <v>13</v>
      </c>
      <c r="G34" s="8" t="s">
        <v>232</v>
      </c>
      <c r="H34" s="7" t="s">
        <v>42</v>
      </c>
      <c r="I34" s="9">
        <v>10000</v>
      </c>
      <c r="J34" s="10"/>
    </row>
    <row r="35" spans="1:10" x14ac:dyDescent="0.4">
      <c r="A35" s="6">
        <v>32</v>
      </c>
      <c r="B35" s="7" t="s">
        <v>53</v>
      </c>
      <c r="C35" s="7" t="s">
        <v>11</v>
      </c>
      <c r="D35" s="7" t="s">
        <v>12</v>
      </c>
      <c r="E35" s="7" t="s">
        <v>13</v>
      </c>
      <c r="F35" s="7" t="s">
        <v>13</v>
      </c>
      <c r="G35" s="8" t="s">
        <v>233</v>
      </c>
      <c r="H35" s="7" t="s">
        <v>42</v>
      </c>
      <c r="I35" s="9">
        <v>100000</v>
      </c>
      <c r="J35" s="10"/>
    </row>
    <row r="36" spans="1:10" x14ac:dyDescent="0.4">
      <c r="A36" s="6">
        <v>33</v>
      </c>
      <c r="B36" s="7" t="s">
        <v>54</v>
      </c>
      <c r="C36" s="7" t="s">
        <v>11</v>
      </c>
      <c r="D36" s="7" t="s">
        <v>12</v>
      </c>
      <c r="E36" s="7" t="s">
        <v>13</v>
      </c>
      <c r="F36" s="7" t="s">
        <v>13</v>
      </c>
      <c r="G36" s="8" t="s">
        <v>230</v>
      </c>
      <c r="H36" s="7" t="s">
        <v>14</v>
      </c>
      <c r="I36" s="9">
        <v>20000</v>
      </c>
      <c r="J36" s="10"/>
    </row>
    <row r="37" spans="1:10" x14ac:dyDescent="0.4">
      <c r="A37" s="6">
        <v>34</v>
      </c>
      <c r="B37" s="7" t="s">
        <v>55</v>
      </c>
      <c r="C37" s="7" t="s">
        <v>24</v>
      </c>
      <c r="D37" s="7" t="s">
        <v>25</v>
      </c>
      <c r="E37" s="7" t="s">
        <v>26</v>
      </c>
      <c r="F37" s="7" t="s">
        <v>26</v>
      </c>
      <c r="G37" s="8" t="s">
        <v>175</v>
      </c>
      <c r="H37" s="7" t="s">
        <v>40</v>
      </c>
      <c r="I37" s="9">
        <v>600000</v>
      </c>
      <c r="J37" s="10"/>
    </row>
    <row r="38" spans="1:10" x14ac:dyDescent="0.4">
      <c r="A38" s="6">
        <v>35</v>
      </c>
      <c r="B38" s="7" t="s">
        <v>56</v>
      </c>
      <c r="C38" s="7" t="s">
        <v>11</v>
      </c>
      <c r="D38" s="7" t="s">
        <v>12</v>
      </c>
      <c r="E38" s="7" t="s">
        <v>13</v>
      </c>
      <c r="F38" s="7" t="s">
        <v>13</v>
      </c>
      <c r="G38" s="8" t="s">
        <v>232</v>
      </c>
      <c r="H38" s="7" t="s">
        <v>18</v>
      </c>
      <c r="I38" s="9">
        <v>10000</v>
      </c>
      <c r="J38" s="10"/>
    </row>
    <row r="39" spans="1:10" x14ac:dyDescent="0.4">
      <c r="A39" s="6">
        <v>36</v>
      </c>
      <c r="B39" s="7" t="s">
        <v>56</v>
      </c>
      <c r="C39" s="7" t="s">
        <v>11</v>
      </c>
      <c r="D39" s="7" t="s">
        <v>12</v>
      </c>
      <c r="E39" s="7" t="s">
        <v>13</v>
      </c>
      <c r="F39" s="7" t="s">
        <v>13</v>
      </c>
      <c r="G39" s="8" t="s">
        <v>231</v>
      </c>
      <c r="H39" s="7" t="s">
        <v>16</v>
      </c>
      <c r="I39" s="9">
        <v>10000</v>
      </c>
      <c r="J39" s="10"/>
    </row>
    <row r="40" spans="1:10" x14ac:dyDescent="0.4">
      <c r="A40" s="6">
        <v>37</v>
      </c>
      <c r="B40" s="7" t="s">
        <v>57</v>
      </c>
      <c r="C40" s="7" t="s">
        <v>11</v>
      </c>
      <c r="D40" s="7" t="s">
        <v>12</v>
      </c>
      <c r="E40" s="7" t="s">
        <v>13</v>
      </c>
      <c r="F40" s="7" t="s">
        <v>13</v>
      </c>
      <c r="G40" s="8" t="s">
        <v>241</v>
      </c>
      <c r="H40" s="7" t="s">
        <v>242</v>
      </c>
      <c r="I40" s="9">
        <v>340000</v>
      </c>
      <c r="J40" s="10"/>
    </row>
    <row r="41" spans="1:10" x14ac:dyDescent="0.4">
      <c r="A41" s="6">
        <v>38</v>
      </c>
      <c r="B41" s="7" t="s">
        <v>57</v>
      </c>
      <c r="C41" s="7" t="s">
        <v>11</v>
      </c>
      <c r="D41" s="7" t="s">
        <v>12</v>
      </c>
      <c r="E41" s="7" t="s">
        <v>13</v>
      </c>
      <c r="F41" s="7" t="s">
        <v>13</v>
      </c>
      <c r="G41" s="8" t="s">
        <v>241</v>
      </c>
      <c r="H41" s="7" t="s">
        <v>242</v>
      </c>
      <c r="I41" s="9">
        <v>36000</v>
      </c>
      <c r="J41" s="10"/>
    </row>
    <row r="42" spans="1:10" x14ac:dyDescent="0.4">
      <c r="A42" s="6">
        <v>39</v>
      </c>
      <c r="B42" s="7" t="s">
        <v>58</v>
      </c>
      <c r="C42" s="7" t="s">
        <v>11</v>
      </c>
      <c r="D42" s="7" t="s">
        <v>12</v>
      </c>
      <c r="E42" s="7" t="s">
        <v>13</v>
      </c>
      <c r="F42" s="7" t="s">
        <v>13</v>
      </c>
      <c r="G42" s="8" t="s">
        <v>230</v>
      </c>
      <c r="H42" s="7" t="s">
        <v>14</v>
      </c>
      <c r="I42" s="9">
        <v>20000</v>
      </c>
      <c r="J42" s="10"/>
    </row>
    <row r="43" spans="1:10" x14ac:dyDescent="0.4">
      <c r="A43" s="6">
        <v>40</v>
      </c>
      <c r="B43" s="7" t="s">
        <v>59</v>
      </c>
      <c r="C43" s="7" t="s">
        <v>24</v>
      </c>
      <c r="D43" s="7" t="s">
        <v>25</v>
      </c>
      <c r="E43" s="7" t="s">
        <v>26</v>
      </c>
      <c r="F43" s="7" t="s">
        <v>26</v>
      </c>
      <c r="G43" s="8" t="s">
        <v>175</v>
      </c>
      <c r="H43" s="7" t="s">
        <v>40</v>
      </c>
      <c r="I43" s="9">
        <v>600000</v>
      </c>
      <c r="J43" s="10"/>
    </row>
    <row r="44" spans="1:10" x14ac:dyDescent="0.4">
      <c r="A44" s="6">
        <v>41</v>
      </c>
      <c r="B44" s="7" t="s">
        <v>60</v>
      </c>
      <c r="C44" s="7" t="s">
        <v>31</v>
      </c>
      <c r="D44" s="7" t="s">
        <v>25</v>
      </c>
      <c r="E44" s="7" t="s">
        <v>13</v>
      </c>
      <c r="F44" s="7" t="s">
        <v>13</v>
      </c>
      <c r="G44" s="8" t="s">
        <v>176</v>
      </c>
      <c r="H44" s="7" t="s">
        <v>18</v>
      </c>
      <c r="I44" s="9">
        <v>240000</v>
      </c>
      <c r="J44" s="10"/>
    </row>
    <row r="45" spans="1:10" x14ac:dyDescent="0.4">
      <c r="A45" s="6">
        <v>42</v>
      </c>
      <c r="B45" s="7" t="s">
        <v>61</v>
      </c>
      <c r="C45" s="7" t="s">
        <v>62</v>
      </c>
      <c r="D45" s="7" t="s">
        <v>25</v>
      </c>
      <c r="E45" s="7" t="s">
        <v>13</v>
      </c>
      <c r="F45" s="7" t="s">
        <v>26</v>
      </c>
      <c r="G45" s="8" t="s">
        <v>173</v>
      </c>
      <c r="H45" s="7" t="s">
        <v>16</v>
      </c>
      <c r="I45" s="9">
        <v>70000</v>
      </c>
      <c r="J45" s="10"/>
    </row>
    <row r="46" spans="1:10" x14ac:dyDescent="0.4">
      <c r="A46" s="6">
        <v>43</v>
      </c>
      <c r="B46" s="7" t="s">
        <v>63</v>
      </c>
      <c r="C46" s="7" t="s">
        <v>11</v>
      </c>
      <c r="D46" s="7" t="s">
        <v>12</v>
      </c>
      <c r="E46" s="7" t="s">
        <v>13</v>
      </c>
      <c r="F46" s="7" t="s">
        <v>13</v>
      </c>
      <c r="G46" s="8" t="s">
        <v>231</v>
      </c>
      <c r="H46" s="7" t="s">
        <v>16</v>
      </c>
      <c r="I46" s="9">
        <v>10000</v>
      </c>
      <c r="J46" s="10"/>
    </row>
    <row r="47" spans="1:10" x14ac:dyDescent="0.4">
      <c r="A47" s="6">
        <v>44</v>
      </c>
      <c r="B47" s="7" t="s">
        <v>64</v>
      </c>
      <c r="C47" s="7" t="s">
        <v>11</v>
      </c>
      <c r="D47" s="7" t="s">
        <v>12</v>
      </c>
      <c r="E47" s="7" t="s">
        <v>13</v>
      </c>
      <c r="F47" s="7" t="s">
        <v>13</v>
      </c>
      <c r="G47" s="8" t="s">
        <v>232</v>
      </c>
      <c r="H47" s="7" t="s">
        <v>42</v>
      </c>
      <c r="I47" s="9">
        <v>10000</v>
      </c>
      <c r="J47" s="10"/>
    </row>
    <row r="48" spans="1:10" x14ac:dyDescent="0.4">
      <c r="A48" s="6">
        <v>45</v>
      </c>
      <c r="B48" s="7" t="s">
        <v>65</v>
      </c>
      <c r="C48" s="7" t="s">
        <v>24</v>
      </c>
      <c r="D48" s="7" t="s">
        <v>25</v>
      </c>
      <c r="E48" s="7" t="s">
        <v>26</v>
      </c>
      <c r="F48" s="7" t="s">
        <v>26</v>
      </c>
      <c r="G48" s="8" t="s">
        <v>175</v>
      </c>
      <c r="H48" s="7" t="s">
        <v>40</v>
      </c>
      <c r="I48" s="9">
        <v>600000</v>
      </c>
      <c r="J48" s="10"/>
    </row>
    <row r="49" spans="1:10" x14ac:dyDescent="0.4">
      <c r="A49" s="6">
        <v>46</v>
      </c>
      <c r="B49" s="7" t="s">
        <v>66</v>
      </c>
      <c r="C49" s="7" t="s">
        <v>11</v>
      </c>
      <c r="D49" s="7" t="s">
        <v>12</v>
      </c>
      <c r="E49" s="7" t="s">
        <v>13</v>
      </c>
      <c r="F49" s="7" t="s">
        <v>13</v>
      </c>
      <c r="G49" s="8" t="s">
        <v>235</v>
      </c>
      <c r="H49" s="7" t="s">
        <v>67</v>
      </c>
      <c r="I49" s="9">
        <v>100000</v>
      </c>
      <c r="J49" s="10"/>
    </row>
    <row r="50" spans="1:10" x14ac:dyDescent="0.4">
      <c r="A50" s="6">
        <v>47</v>
      </c>
      <c r="B50" s="7" t="s">
        <v>66</v>
      </c>
      <c r="C50" s="7" t="s">
        <v>11</v>
      </c>
      <c r="D50" s="7" t="s">
        <v>12</v>
      </c>
      <c r="E50" s="7" t="s">
        <v>13</v>
      </c>
      <c r="F50" s="7" t="s">
        <v>13</v>
      </c>
      <c r="G50" s="8" t="s">
        <v>230</v>
      </c>
      <c r="H50" s="7" t="s">
        <v>14</v>
      </c>
      <c r="I50" s="9">
        <v>20000</v>
      </c>
      <c r="J50" s="10"/>
    </row>
    <row r="51" spans="1:10" x14ac:dyDescent="0.4">
      <c r="A51" s="6">
        <v>48</v>
      </c>
      <c r="B51" s="7" t="s">
        <v>68</v>
      </c>
      <c r="C51" s="7" t="s">
        <v>11</v>
      </c>
      <c r="D51" s="7" t="s">
        <v>12</v>
      </c>
      <c r="E51" s="7" t="s">
        <v>13</v>
      </c>
      <c r="F51" s="7" t="s">
        <v>13</v>
      </c>
      <c r="G51" s="8" t="s">
        <v>232</v>
      </c>
      <c r="H51" s="7" t="s">
        <v>18</v>
      </c>
      <c r="I51" s="9">
        <v>20000</v>
      </c>
      <c r="J51" s="10"/>
    </row>
    <row r="52" spans="1:10" x14ac:dyDescent="0.4">
      <c r="A52" s="6">
        <v>49</v>
      </c>
      <c r="B52" s="7" t="s">
        <v>69</v>
      </c>
      <c r="C52" s="7" t="s">
        <v>11</v>
      </c>
      <c r="D52" s="7" t="s">
        <v>12</v>
      </c>
      <c r="E52" s="7" t="s">
        <v>13</v>
      </c>
      <c r="F52" s="7" t="s">
        <v>13</v>
      </c>
      <c r="G52" s="8" t="s">
        <v>230</v>
      </c>
      <c r="H52" s="7" t="s">
        <v>18</v>
      </c>
      <c r="I52" s="9">
        <v>20000</v>
      </c>
      <c r="J52" s="10"/>
    </row>
    <row r="53" spans="1:10" x14ac:dyDescent="0.4">
      <c r="A53" s="6">
        <v>50</v>
      </c>
      <c r="B53" s="7" t="s">
        <v>69</v>
      </c>
      <c r="C53" s="7" t="s">
        <v>11</v>
      </c>
      <c r="D53" s="7" t="s">
        <v>12</v>
      </c>
      <c r="E53" s="7" t="s">
        <v>13</v>
      </c>
      <c r="F53" s="7" t="s">
        <v>13</v>
      </c>
      <c r="G53" s="8" t="s">
        <v>232</v>
      </c>
      <c r="H53" s="7" t="s">
        <v>18</v>
      </c>
      <c r="I53" s="9">
        <v>20000</v>
      </c>
      <c r="J53" s="10"/>
    </row>
    <row r="54" spans="1:10" x14ac:dyDescent="0.4">
      <c r="A54" s="6">
        <v>51</v>
      </c>
      <c r="B54" s="7" t="s">
        <v>70</v>
      </c>
      <c r="C54" s="7" t="s">
        <v>11</v>
      </c>
      <c r="D54" s="7" t="s">
        <v>12</v>
      </c>
      <c r="E54" s="7" t="s">
        <v>13</v>
      </c>
      <c r="F54" s="7" t="s">
        <v>13</v>
      </c>
      <c r="G54" s="8" t="s">
        <v>231</v>
      </c>
      <c r="H54" s="7" t="s">
        <v>16</v>
      </c>
      <c r="I54" s="9">
        <v>10000</v>
      </c>
      <c r="J54" s="10"/>
    </row>
    <row r="55" spans="1:10" x14ac:dyDescent="0.4">
      <c r="A55" s="6">
        <v>52</v>
      </c>
      <c r="B55" s="7" t="s">
        <v>71</v>
      </c>
      <c r="C55" s="7" t="s">
        <v>11</v>
      </c>
      <c r="D55" s="7" t="s">
        <v>12</v>
      </c>
      <c r="E55" s="7" t="s">
        <v>13</v>
      </c>
      <c r="F55" s="7" t="s">
        <v>13</v>
      </c>
      <c r="G55" s="8" t="s">
        <v>232</v>
      </c>
      <c r="H55" s="7" t="s">
        <v>18</v>
      </c>
      <c r="I55" s="9">
        <v>10000</v>
      </c>
      <c r="J55" s="10"/>
    </row>
    <row r="56" spans="1:10" x14ac:dyDescent="0.4">
      <c r="A56" s="6">
        <v>53</v>
      </c>
      <c r="B56" s="7" t="s">
        <v>72</v>
      </c>
      <c r="C56" s="7" t="s">
        <v>24</v>
      </c>
      <c r="D56" s="7" t="s">
        <v>25</v>
      </c>
      <c r="E56" s="7" t="s">
        <v>26</v>
      </c>
      <c r="F56" s="7" t="s">
        <v>26</v>
      </c>
      <c r="G56" s="8" t="s">
        <v>175</v>
      </c>
      <c r="H56" s="7" t="s">
        <v>40</v>
      </c>
      <c r="I56" s="9">
        <v>600000</v>
      </c>
      <c r="J56" s="10"/>
    </row>
    <row r="57" spans="1:10" x14ac:dyDescent="0.4">
      <c r="A57" s="6">
        <v>54</v>
      </c>
      <c r="B57" s="7" t="s">
        <v>73</v>
      </c>
      <c r="C57" s="7" t="s">
        <v>11</v>
      </c>
      <c r="D57" s="7" t="s">
        <v>12</v>
      </c>
      <c r="E57" s="7" t="s">
        <v>13</v>
      </c>
      <c r="F57" s="7" t="s">
        <v>13</v>
      </c>
      <c r="G57" s="8" t="s">
        <v>230</v>
      </c>
      <c r="H57" s="7" t="s">
        <v>14</v>
      </c>
      <c r="I57" s="9">
        <v>20000</v>
      </c>
      <c r="J57" s="10"/>
    </row>
    <row r="58" spans="1:10" x14ac:dyDescent="0.4">
      <c r="A58" s="6">
        <v>55</v>
      </c>
      <c r="B58" s="7" t="s">
        <v>74</v>
      </c>
      <c r="C58" s="7" t="s">
        <v>24</v>
      </c>
      <c r="D58" s="7" t="s">
        <v>25</v>
      </c>
      <c r="E58" s="7" t="s">
        <v>26</v>
      </c>
      <c r="F58" s="7" t="s">
        <v>26</v>
      </c>
      <c r="G58" s="8" t="s">
        <v>175</v>
      </c>
      <c r="H58" s="7" t="s">
        <v>75</v>
      </c>
      <c r="I58" s="9">
        <v>11220000</v>
      </c>
      <c r="J58" s="10"/>
    </row>
    <row r="59" spans="1:10" x14ac:dyDescent="0.4">
      <c r="A59" s="6">
        <v>56</v>
      </c>
      <c r="B59" s="7" t="s">
        <v>74</v>
      </c>
      <c r="C59" s="7" t="s">
        <v>24</v>
      </c>
      <c r="D59" s="7" t="s">
        <v>25</v>
      </c>
      <c r="E59" s="7" t="s">
        <v>26</v>
      </c>
      <c r="F59" s="7" t="s">
        <v>26</v>
      </c>
      <c r="G59" s="8" t="s">
        <v>175</v>
      </c>
      <c r="H59" s="7" t="s">
        <v>75</v>
      </c>
      <c r="I59" s="9">
        <v>16769100</v>
      </c>
      <c r="J59" s="10"/>
    </row>
    <row r="60" spans="1:10" x14ac:dyDescent="0.4">
      <c r="A60" s="6">
        <v>57</v>
      </c>
      <c r="B60" s="7" t="s">
        <v>74</v>
      </c>
      <c r="C60" s="7" t="s">
        <v>24</v>
      </c>
      <c r="D60" s="7" t="s">
        <v>76</v>
      </c>
      <c r="E60" s="7" t="s">
        <v>13</v>
      </c>
      <c r="F60" s="7" t="s">
        <v>13</v>
      </c>
      <c r="G60" s="8" t="s">
        <v>218</v>
      </c>
      <c r="H60" s="7" t="s">
        <v>77</v>
      </c>
      <c r="I60" s="9">
        <v>600000</v>
      </c>
      <c r="J60" s="10"/>
    </row>
    <row r="61" spans="1:10" x14ac:dyDescent="0.4">
      <c r="A61" s="6">
        <v>58</v>
      </c>
      <c r="B61" s="7" t="s">
        <v>78</v>
      </c>
      <c r="C61" s="7" t="s">
        <v>62</v>
      </c>
      <c r="D61" s="7" t="s">
        <v>25</v>
      </c>
      <c r="E61" s="7" t="s">
        <v>13</v>
      </c>
      <c r="F61" s="7" t="s">
        <v>13</v>
      </c>
      <c r="G61" s="8" t="s">
        <v>177</v>
      </c>
      <c r="H61" s="7" t="s">
        <v>79</v>
      </c>
      <c r="I61" s="9">
        <v>1000000</v>
      </c>
      <c r="J61" s="10"/>
    </row>
    <row r="62" spans="1:10" x14ac:dyDescent="0.4">
      <c r="A62" s="6">
        <v>59</v>
      </c>
      <c r="B62" s="7" t="s">
        <v>80</v>
      </c>
      <c r="C62" s="7" t="s">
        <v>11</v>
      </c>
      <c r="D62" s="7" t="s">
        <v>12</v>
      </c>
      <c r="E62" s="7" t="s">
        <v>13</v>
      </c>
      <c r="F62" s="7" t="s">
        <v>13</v>
      </c>
      <c r="G62" s="8" t="s">
        <v>232</v>
      </c>
      <c r="H62" s="7" t="s">
        <v>18</v>
      </c>
      <c r="I62" s="9">
        <v>10000</v>
      </c>
      <c r="J62" s="10"/>
    </row>
    <row r="63" spans="1:10" x14ac:dyDescent="0.4">
      <c r="A63" s="6">
        <v>60</v>
      </c>
      <c r="B63" s="7" t="s">
        <v>80</v>
      </c>
      <c r="C63" s="7" t="s">
        <v>11</v>
      </c>
      <c r="D63" s="7" t="s">
        <v>12</v>
      </c>
      <c r="E63" s="7" t="s">
        <v>13</v>
      </c>
      <c r="F63" s="7" t="s">
        <v>13</v>
      </c>
      <c r="G63" s="8" t="s">
        <v>231</v>
      </c>
      <c r="H63" s="7" t="s">
        <v>16</v>
      </c>
      <c r="I63" s="9">
        <v>10000</v>
      </c>
      <c r="J63" s="10"/>
    </row>
    <row r="64" spans="1:10" x14ac:dyDescent="0.4">
      <c r="A64" s="6">
        <v>61</v>
      </c>
      <c r="B64" s="7" t="s">
        <v>81</v>
      </c>
      <c r="C64" s="7" t="s">
        <v>11</v>
      </c>
      <c r="D64" s="7" t="s">
        <v>12</v>
      </c>
      <c r="E64" s="7" t="s">
        <v>13</v>
      </c>
      <c r="F64" s="7" t="s">
        <v>13</v>
      </c>
      <c r="G64" s="8" t="s">
        <v>236</v>
      </c>
      <c r="H64" s="7" t="s">
        <v>82</v>
      </c>
      <c r="I64" s="9">
        <v>80960</v>
      </c>
      <c r="J64" s="10"/>
    </row>
    <row r="65" spans="1:10" x14ac:dyDescent="0.4">
      <c r="A65" s="6">
        <v>62</v>
      </c>
      <c r="B65" s="7" t="s">
        <v>81</v>
      </c>
      <c r="C65" s="7" t="s">
        <v>11</v>
      </c>
      <c r="D65" s="7" t="s">
        <v>12</v>
      </c>
      <c r="E65" s="7" t="s">
        <v>13</v>
      </c>
      <c r="F65" s="7" t="s">
        <v>13</v>
      </c>
      <c r="G65" s="8" t="s">
        <v>233</v>
      </c>
      <c r="H65" s="7" t="s">
        <v>82</v>
      </c>
      <c r="I65" s="9">
        <v>100000</v>
      </c>
      <c r="J65" s="10"/>
    </row>
    <row r="66" spans="1:10" x14ac:dyDescent="0.4">
      <c r="A66" s="6">
        <v>63</v>
      </c>
      <c r="B66" s="7" t="s">
        <v>292</v>
      </c>
      <c r="C66" s="7" t="s">
        <v>293</v>
      </c>
      <c r="D66" s="7"/>
      <c r="E66" s="7"/>
      <c r="F66" s="7"/>
      <c r="G66" s="8"/>
      <c r="H66" s="7" t="s">
        <v>294</v>
      </c>
      <c r="I66" s="9">
        <v>1941</v>
      </c>
      <c r="J66" s="10"/>
    </row>
    <row r="67" spans="1:10" x14ac:dyDescent="0.4">
      <c r="A67" s="47" t="s">
        <v>83</v>
      </c>
      <c r="B67" s="47"/>
      <c r="C67" s="47"/>
      <c r="D67" s="47"/>
      <c r="E67" s="47"/>
      <c r="F67" s="47"/>
      <c r="G67" s="47"/>
      <c r="H67" s="47"/>
      <c r="I67" s="11">
        <f>SUM(I4:I66)</f>
        <v>46698001</v>
      </c>
      <c r="J67" s="10"/>
    </row>
    <row r="69" spans="1:10" x14ac:dyDescent="0.4">
      <c r="I69" s="36"/>
    </row>
  </sheetData>
  <mergeCells count="2">
    <mergeCell ref="A67:H67"/>
    <mergeCell ref="A1:J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81593-05E9-4531-AC5F-B60CE52127D3}">
  <dimension ref="A1:J91"/>
  <sheetViews>
    <sheetView workbookViewId="0">
      <selection sqref="A1:F1"/>
    </sheetView>
  </sheetViews>
  <sheetFormatPr defaultRowHeight="15" x14ac:dyDescent="0.4"/>
  <cols>
    <col min="1" max="1" width="6.8984375" style="2" customWidth="1"/>
    <col min="2" max="2" width="14.19921875" style="2" customWidth="1"/>
    <col min="3" max="3" width="62" style="2" customWidth="1"/>
    <col min="4" max="4" width="17.09765625" style="3" customWidth="1"/>
    <col min="5" max="5" width="14.19921875" style="2" customWidth="1"/>
    <col min="6" max="6" width="25.69921875" style="2" customWidth="1"/>
    <col min="7" max="16384" width="8.796875" style="1"/>
  </cols>
  <sheetData>
    <row r="1" spans="1:10" ht="22.8" x14ac:dyDescent="0.4">
      <c r="A1" s="39" t="s">
        <v>289</v>
      </c>
      <c r="B1" s="39"/>
      <c r="C1" s="39"/>
      <c r="D1" s="39"/>
      <c r="E1" s="39"/>
      <c r="F1" s="39"/>
      <c r="G1" s="19"/>
      <c r="H1" s="19"/>
      <c r="I1" s="19"/>
      <c r="J1" s="19"/>
    </row>
    <row r="2" spans="1:10" x14ac:dyDescent="0.4">
      <c r="D2" s="2"/>
      <c r="F2" s="3" t="str">
        <f>'후원금 수입내역서'!J2</f>
        <v>2022.1.1. ~ 2022.12.31.</v>
      </c>
      <c r="G2" s="2"/>
      <c r="H2" s="2"/>
      <c r="J2" s="3"/>
    </row>
    <row r="3" spans="1:10" x14ac:dyDescent="0.4">
      <c r="A3" s="4" t="s">
        <v>0</v>
      </c>
      <c r="B3" s="4" t="s">
        <v>84</v>
      </c>
      <c r="C3" s="4" t="s">
        <v>85</v>
      </c>
      <c r="D3" s="20" t="s">
        <v>8</v>
      </c>
      <c r="E3" s="4" t="s">
        <v>86</v>
      </c>
      <c r="F3" s="4" t="s">
        <v>9</v>
      </c>
    </row>
    <row r="4" spans="1:10" x14ac:dyDescent="0.4">
      <c r="A4" s="6">
        <v>1</v>
      </c>
      <c r="B4" s="7" t="s">
        <v>87</v>
      </c>
      <c r="C4" s="7" t="s">
        <v>88</v>
      </c>
      <c r="D4" s="9">
        <v>18000</v>
      </c>
      <c r="E4" s="7" t="s">
        <v>13</v>
      </c>
      <c r="F4" s="7" t="s">
        <v>89</v>
      </c>
    </row>
    <row r="5" spans="1:10" x14ac:dyDescent="0.4">
      <c r="A5" s="6">
        <v>2</v>
      </c>
      <c r="B5" s="7" t="s">
        <v>90</v>
      </c>
      <c r="C5" s="7" t="s">
        <v>91</v>
      </c>
      <c r="D5" s="9">
        <v>40000</v>
      </c>
      <c r="E5" s="7" t="s">
        <v>13</v>
      </c>
      <c r="F5" s="7" t="s">
        <v>92</v>
      </c>
    </row>
    <row r="6" spans="1:10" x14ac:dyDescent="0.4">
      <c r="A6" s="6">
        <v>3</v>
      </c>
      <c r="B6" s="7" t="s">
        <v>93</v>
      </c>
      <c r="C6" s="7" t="s">
        <v>94</v>
      </c>
      <c r="D6" s="9">
        <v>7200000</v>
      </c>
      <c r="E6" s="7" t="s">
        <v>13</v>
      </c>
      <c r="F6" s="7" t="s">
        <v>95</v>
      </c>
    </row>
    <row r="7" spans="1:10" x14ac:dyDescent="0.4">
      <c r="A7" s="6">
        <v>4</v>
      </c>
      <c r="B7" s="7" t="s">
        <v>96</v>
      </c>
      <c r="C7" s="7" t="s">
        <v>97</v>
      </c>
      <c r="D7" s="9">
        <v>13000</v>
      </c>
      <c r="E7" s="7" t="s">
        <v>13</v>
      </c>
      <c r="F7" s="7" t="s">
        <v>89</v>
      </c>
    </row>
    <row r="8" spans="1:10" x14ac:dyDescent="0.4">
      <c r="A8" s="6">
        <v>5</v>
      </c>
      <c r="B8" s="7" t="s">
        <v>98</v>
      </c>
      <c r="C8" s="7" t="s">
        <v>237</v>
      </c>
      <c r="D8" s="9">
        <v>189540</v>
      </c>
      <c r="E8" s="7" t="s">
        <v>13</v>
      </c>
      <c r="F8" s="7" t="s">
        <v>99</v>
      </c>
    </row>
    <row r="9" spans="1:10" x14ac:dyDescent="0.4">
      <c r="A9" s="6">
        <v>6</v>
      </c>
      <c r="B9" s="7" t="s">
        <v>98</v>
      </c>
      <c r="C9" s="7" t="s">
        <v>100</v>
      </c>
      <c r="D9" s="9">
        <v>6460</v>
      </c>
      <c r="E9" s="7" t="s">
        <v>13</v>
      </c>
      <c r="F9" s="7" t="s">
        <v>99</v>
      </c>
    </row>
    <row r="10" spans="1:10" x14ac:dyDescent="0.4">
      <c r="A10" s="6">
        <v>7</v>
      </c>
      <c r="B10" s="7" t="s">
        <v>23</v>
      </c>
      <c r="C10" s="7" t="s">
        <v>101</v>
      </c>
      <c r="D10" s="9">
        <v>135380</v>
      </c>
      <c r="E10" s="7" t="s">
        <v>13</v>
      </c>
      <c r="F10" s="7" t="s">
        <v>99</v>
      </c>
    </row>
    <row r="11" spans="1:10" x14ac:dyDescent="0.4">
      <c r="A11" s="6">
        <v>8</v>
      </c>
      <c r="B11" s="7" t="s">
        <v>23</v>
      </c>
      <c r="C11" s="7" t="s">
        <v>100</v>
      </c>
      <c r="D11" s="9">
        <v>4620</v>
      </c>
      <c r="E11" s="7" t="s">
        <v>13</v>
      </c>
      <c r="F11" s="7" t="s">
        <v>99</v>
      </c>
    </row>
    <row r="12" spans="1:10" x14ac:dyDescent="0.4">
      <c r="A12" s="6">
        <v>9</v>
      </c>
      <c r="B12" s="7" t="s">
        <v>102</v>
      </c>
      <c r="C12" s="7" t="s">
        <v>100</v>
      </c>
      <c r="D12" s="9">
        <v>3690</v>
      </c>
      <c r="E12" s="7" t="s">
        <v>13</v>
      </c>
      <c r="F12" s="7" t="s">
        <v>99</v>
      </c>
    </row>
    <row r="13" spans="1:10" x14ac:dyDescent="0.4">
      <c r="A13" s="6">
        <v>10</v>
      </c>
      <c r="B13" s="7" t="s">
        <v>102</v>
      </c>
      <c r="C13" s="7" t="s">
        <v>103</v>
      </c>
      <c r="D13" s="9">
        <v>108310</v>
      </c>
      <c r="E13" s="7" t="s">
        <v>13</v>
      </c>
      <c r="F13" s="7" t="s">
        <v>99</v>
      </c>
    </row>
    <row r="14" spans="1:10" x14ac:dyDescent="0.4">
      <c r="A14" s="6">
        <v>11</v>
      </c>
      <c r="B14" s="7" t="s">
        <v>104</v>
      </c>
      <c r="C14" s="7" t="s">
        <v>105</v>
      </c>
      <c r="D14" s="9">
        <v>135380</v>
      </c>
      <c r="E14" s="7" t="s">
        <v>13</v>
      </c>
      <c r="F14" s="7" t="s">
        <v>99</v>
      </c>
    </row>
    <row r="15" spans="1:10" x14ac:dyDescent="0.4">
      <c r="A15" s="6">
        <v>12</v>
      </c>
      <c r="B15" s="7" t="s">
        <v>104</v>
      </c>
      <c r="C15" s="7" t="s">
        <v>100</v>
      </c>
      <c r="D15" s="9">
        <v>4620</v>
      </c>
      <c r="E15" s="7" t="s">
        <v>13</v>
      </c>
      <c r="F15" s="7" t="s">
        <v>99</v>
      </c>
    </row>
    <row r="16" spans="1:10" x14ac:dyDescent="0.4">
      <c r="A16" s="6">
        <v>13</v>
      </c>
      <c r="B16" s="7" t="s">
        <v>38</v>
      </c>
      <c r="C16" s="7" t="s">
        <v>106</v>
      </c>
      <c r="D16" s="9">
        <v>23840</v>
      </c>
      <c r="E16" s="7" t="s">
        <v>13</v>
      </c>
      <c r="F16" s="7" t="s">
        <v>99</v>
      </c>
    </row>
    <row r="17" spans="1:6" x14ac:dyDescent="0.4">
      <c r="A17" s="6">
        <v>14</v>
      </c>
      <c r="B17" s="7" t="s">
        <v>41</v>
      </c>
      <c r="C17" s="7" t="s">
        <v>107</v>
      </c>
      <c r="D17" s="9">
        <v>1000000</v>
      </c>
      <c r="E17" s="7" t="s">
        <v>13</v>
      </c>
      <c r="F17" s="7" t="s">
        <v>99</v>
      </c>
    </row>
    <row r="18" spans="1:6" x14ac:dyDescent="0.4">
      <c r="A18" s="6">
        <v>15</v>
      </c>
      <c r="B18" s="7" t="s">
        <v>41</v>
      </c>
      <c r="C18" s="7" t="s">
        <v>108</v>
      </c>
      <c r="D18" s="9">
        <v>1000000</v>
      </c>
      <c r="E18" s="7" t="s">
        <v>13</v>
      </c>
      <c r="F18" s="7" t="s">
        <v>99</v>
      </c>
    </row>
    <row r="19" spans="1:6" x14ac:dyDescent="0.4">
      <c r="A19" s="6">
        <v>16</v>
      </c>
      <c r="B19" s="7" t="s">
        <v>41</v>
      </c>
      <c r="C19" s="7" t="s">
        <v>108</v>
      </c>
      <c r="D19" s="9">
        <v>1000000</v>
      </c>
      <c r="E19" s="7" t="s">
        <v>13</v>
      </c>
      <c r="F19" s="7" t="s">
        <v>99</v>
      </c>
    </row>
    <row r="20" spans="1:6" x14ac:dyDescent="0.4">
      <c r="A20" s="6">
        <v>17</v>
      </c>
      <c r="B20" s="7" t="s">
        <v>109</v>
      </c>
      <c r="C20" s="7" t="s">
        <v>110</v>
      </c>
      <c r="D20" s="9">
        <v>200000</v>
      </c>
      <c r="E20" s="7" t="s">
        <v>13</v>
      </c>
      <c r="F20" s="7" t="s">
        <v>99</v>
      </c>
    </row>
    <row r="21" spans="1:6" x14ac:dyDescent="0.4">
      <c r="A21" s="6">
        <v>18</v>
      </c>
      <c r="B21" s="7" t="s">
        <v>109</v>
      </c>
      <c r="C21" s="7" t="s">
        <v>111</v>
      </c>
      <c r="D21" s="9">
        <v>200000</v>
      </c>
      <c r="E21" s="7" t="s">
        <v>13</v>
      </c>
      <c r="F21" s="7" t="s">
        <v>99</v>
      </c>
    </row>
    <row r="22" spans="1:6" x14ac:dyDescent="0.4">
      <c r="A22" s="6">
        <v>19</v>
      </c>
      <c r="B22" s="7" t="s">
        <v>109</v>
      </c>
      <c r="C22" s="7" t="s">
        <v>111</v>
      </c>
      <c r="D22" s="9">
        <v>200000</v>
      </c>
      <c r="E22" s="7" t="s">
        <v>13</v>
      </c>
      <c r="F22" s="7" t="s">
        <v>99</v>
      </c>
    </row>
    <row r="23" spans="1:6" x14ac:dyDescent="0.4">
      <c r="A23" s="6">
        <v>20</v>
      </c>
      <c r="B23" s="7" t="s">
        <v>112</v>
      </c>
      <c r="C23" s="7" t="s">
        <v>113</v>
      </c>
      <c r="D23" s="9">
        <v>50000</v>
      </c>
      <c r="E23" s="7" t="s">
        <v>13</v>
      </c>
      <c r="F23" s="7" t="s">
        <v>114</v>
      </c>
    </row>
    <row r="24" spans="1:6" x14ac:dyDescent="0.4">
      <c r="A24" s="6">
        <v>21</v>
      </c>
      <c r="B24" s="7" t="s">
        <v>46</v>
      </c>
      <c r="C24" s="7" t="s">
        <v>115</v>
      </c>
      <c r="D24" s="9">
        <v>200000</v>
      </c>
      <c r="E24" s="7" t="s">
        <v>13</v>
      </c>
      <c r="F24" s="7" t="s">
        <v>99</v>
      </c>
    </row>
    <row r="25" spans="1:6" x14ac:dyDescent="0.4">
      <c r="A25" s="6">
        <v>22</v>
      </c>
      <c r="B25" s="7" t="s">
        <v>46</v>
      </c>
      <c r="C25" s="7" t="s">
        <v>116</v>
      </c>
      <c r="D25" s="9">
        <v>200000</v>
      </c>
      <c r="E25" s="7" t="s">
        <v>13</v>
      </c>
      <c r="F25" s="7" t="s">
        <v>99</v>
      </c>
    </row>
    <row r="26" spans="1:6" x14ac:dyDescent="0.4">
      <c r="A26" s="6">
        <v>23</v>
      </c>
      <c r="B26" s="7" t="s">
        <v>46</v>
      </c>
      <c r="C26" s="7" t="s">
        <v>115</v>
      </c>
      <c r="D26" s="9">
        <v>200000</v>
      </c>
      <c r="E26" s="7" t="s">
        <v>13</v>
      </c>
      <c r="F26" s="7" t="s">
        <v>99</v>
      </c>
    </row>
    <row r="27" spans="1:6" x14ac:dyDescent="0.4">
      <c r="A27" s="6">
        <v>24</v>
      </c>
      <c r="B27" s="7" t="s">
        <v>117</v>
      </c>
      <c r="C27" s="7" t="s">
        <v>118</v>
      </c>
      <c r="D27" s="9">
        <v>96360</v>
      </c>
      <c r="E27" s="7" t="s">
        <v>13</v>
      </c>
      <c r="F27" s="7" t="s">
        <v>99</v>
      </c>
    </row>
    <row r="28" spans="1:6" x14ac:dyDescent="0.4">
      <c r="A28" s="6">
        <v>25</v>
      </c>
      <c r="B28" s="7" t="s">
        <v>119</v>
      </c>
      <c r="C28" s="7" t="s">
        <v>100</v>
      </c>
      <c r="D28" s="9">
        <v>3690</v>
      </c>
      <c r="E28" s="7" t="s">
        <v>13</v>
      </c>
      <c r="F28" s="7" t="s">
        <v>99</v>
      </c>
    </row>
    <row r="29" spans="1:6" x14ac:dyDescent="0.4">
      <c r="A29" s="6">
        <v>26</v>
      </c>
      <c r="B29" s="7" t="s">
        <v>119</v>
      </c>
      <c r="C29" s="7" t="s">
        <v>120</v>
      </c>
      <c r="D29" s="9">
        <v>108310</v>
      </c>
      <c r="E29" s="7" t="s">
        <v>13</v>
      </c>
      <c r="F29" s="7" t="s">
        <v>99</v>
      </c>
    </row>
    <row r="30" spans="1:6" x14ac:dyDescent="0.4">
      <c r="A30" s="6">
        <v>27</v>
      </c>
      <c r="B30" s="7" t="s">
        <v>119</v>
      </c>
      <c r="C30" s="7" t="s">
        <v>121</v>
      </c>
      <c r="D30" s="9">
        <v>200000</v>
      </c>
      <c r="E30" s="7" t="s">
        <v>13</v>
      </c>
      <c r="F30" s="7" t="s">
        <v>99</v>
      </c>
    </row>
    <row r="31" spans="1:6" x14ac:dyDescent="0.4">
      <c r="A31" s="6">
        <v>28</v>
      </c>
      <c r="B31" s="7" t="s">
        <v>119</v>
      </c>
      <c r="C31" s="7" t="s">
        <v>121</v>
      </c>
      <c r="D31" s="9">
        <v>200000</v>
      </c>
      <c r="E31" s="7" t="s">
        <v>13</v>
      </c>
      <c r="F31" s="7" t="s">
        <v>99</v>
      </c>
    </row>
    <row r="32" spans="1:6" x14ac:dyDescent="0.4">
      <c r="A32" s="6">
        <v>29</v>
      </c>
      <c r="B32" s="7" t="s">
        <v>119</v>
      </c>
      <c r="C32" s="7" t="s">
        <v>122</v>
      </c>
      <c r="D32" s="9">
        <v>200000</v>
      </c>
      <c r="E32" s="7" t="s">
        <v>13</v>
      </c>
      <c r="F32" s="7" t="s">
        <v>99</v>
      </c>
    </row>
    <row r="33" spans="1:6" x14ac:dyDescent="0.4">
      <c r="A33" s="6">
        <v>30</v>
      </c>
      <c r="B33" s="7" t="s">
        <v>123</v>
      </c>
      <c r="C33" s="7" t="s">
        <v>124</v>
      </c>
      <c r="D33" s="9">
        <v>15000</v>
      </c>
      <c r="E33" s="7" t="s">
        <v>13</v>
      </c>
      <c r="F33" s="7" t="s">
        <v>125</v>
      </c>
    </row>
    <row r="34" spans="1:6" x14ac:dyDescent="0.4">
      <c r="A34" s="6">
        <v>31</v>
      </c>
      <c r="B34" s="7" t="s">
        <v>126</v>
      </c>
      <c r="C34" s="7" t="s">
        <v>127</v>
      </c>
      <c r="D34" s="9">
        <v>200000</v>
      </c>
      <c r="E34" s="7" t="s">
        <v>13</v>
      </c>
      <c r="F34" s="7" t="s">
        <v>99</v>
      </c>
    </row>
    <row r="35" spans="1:6" x14ac:dyDescent="0.4">
      <c r="A35" s="6">
        <v>32</v>
      </c>
      <c r="B35" s="7" t="s">
        <v>126</v>
      </c>
      <c r="C35" s="7" t="s">
        <v>128</v>
      </c>
      <c r="D35" s="9">
        <v>11090</v>
      </c>
      <c r="E35" s="7" t="s">
        <v>13</v>
      </c>
      <c r="F35" s="7" t="s">
        <v>125</v>
      </c>
    </row>
    <row r="36" spans="1:6" x14ac:dyDescent="0.4">
      <c r="A36" s="6">
        <v>33</v>
      </c>
      <c r="B36" s="7" t="s">
        <v>126</v>
      </c>
      <c r="C36" s="7" t="s">
        <v>129</v>
      </c>
      <c r="D36" s="9">
        <v>200000</v>
      </c>
      <c r="E36" s="7" t="s">
        <v>13</v>
      </c>
      <c r="F36" s="7" t="s">
        <v>99</v>
      </c>
    </row>
    <row r="37" spans="1:6" x14ac:dyDescent="0.4">
      <c r="A37" s="6">
        <v>34</v>
      </c>
      <c r="B37" s="7" t="s">
        <v>126</v>
      </c>
      <c r="C37" s="7" t="s">
        <v>129</v>
      </c>
      <c r="D37" s="9">
        <v>200000</v>
      </c>
      <c r="E37" s="7" t="s">
        <v>13</v>
      </c>
      <c r="F37" s="7" t="s">
        <v>99</v>
      </c>
    </row>
    <row r="38" spans="1:6" x14ac:dyDescent="0.4">
      <c r="A38" s="6">
        <v>35</v>
      </c>
      <c r="B38" s="7" t="s">
        <v>130</v>
      </c>
      <c r="C38" s="7" t="s">
        <v>100</v>
      </c>
      <c r="D38" s="9">
        <v>3690</v>
      </c>
      <c r="E38" s="7" t="s">
        <v>13</v>
      </c>
      <c r="F38" s="7" t="s">
        <v>99</v>
      </c>
    </row>
    <row r="39" spans="1:6" x14ac:dyDescent="0.4">
      <c r="A39" s="6">
        <v>36</v>
      </c>
      <c r="B39" s="7" t="s">
        <v>130</v>
      </c>
      <c r="C39" s="7" t="s">
        <v>131</v>
      </c>
      <c r="D39" s="9">
        <v>108310</v>
      </c>
      <c r="E39" s="7" t="s">
        <v>13</v>
      </c>
      <c r="F39" s="7" t="s">
        <v>99</v>
      </c>
    </row>
    <row r="40" spans="1:6" x14ac:dyDescent="0.4">
      <c r="A40" s="6">
        <v>37</v>
      </c>
      <c r="B40" s="7" t="s">
        <v>132</v>
      </c>
      <c r="C40" s="7" t="s">
        <v>133</v>
      </c>
      <c r="D40" s="9">
        <v>13580</v>
      </c>
      <c r="E40" s="7" t="s">
        <v>13</v>
      </c>
      <c r="F40" s="7" t="s">
        <v>125</v>
      </c>
    </row>
    <row r="41" spans="1:6" x14ac:dyDescent="0.4">
      <c r="A41" s="6">
        <v>38</v>
      </c>
      <c r="B41" s="7" t="s">
        <v>60</v>
      </c>
      <c r="C41" s="7" t="s">
        <v>134</v>
      </c>
      <c r="D41" s="9">
        <v>52800</v>
      </c>
      <c r="E41" s="7" t="s">
        <v>13</v>
      </c>
      <c r="F41" s="7" t="s">
        <v>125</v>
      </c>
    </row>
    <row r="42" spans="1:6" x14ac:dyDescent="0.4">
      <c r="A42" s="6">
        <v>39</v>
      </c>
      <c r="B42" s="7" t="s">
        <v>60</v>
      </c>
      <c r="C42" s="7" t="s">
        <v>100</v>
      </c>
      <c r="D42" s="9">
        <v>2770</v>
      </c>
      <c r="E42" s="7" t="s">
        <v>13</v>
      </c>
      <c r="F42" s="7" t="s">
        <v>99</v>
      </c>
    </row>
    <row r="43" spans="1:6" x14ac:dyDescent="0.4">
      <c r="A43" s="6">
        <v>40</v>
      </c>
      <c r="B43" s="7" t="s">
        <v>60</v>
      </c>
      <c r="C43" s="7" t="s">
        <v>135</v>
      </c>
      <c r="D43" s="9">
        <v>200000</v>
      </c>
      <c r="E43" s="7" t="s">
        <v>13</v>
      </c>
      <c r="F43" s="7" t="s">
        <v>99</v>
      </c>
    </row>
    <row r="44" spans="1:6" x14ac:dyDescent="0.4">
      <c r="A44" s="6">
        <v>41</v>
      </c>
      <c r="B44" s="7" t="s">
        <v>60</v>
      </c>
      <c r="C44" s="7" t="s">
        <v>136</v>
      </c>
      <c r="D44" s="9">
        <v>200000</v>
      </c>
      <c r="E44" s="7" t="s">
        <v>13</v>
      </c>
      <c r="F44" s="7" t="s">
        <v>99</v>
      </c>
    </row>
    <row r="45" spans="1:6" x14ac:dyDescent="0.4">
      <c r="A45" s="6">
        <v>42</v>
      </c>
      <c r="B45" s="7" t="s">
        <v>60</v>
      </c>
      <c r="C45" s="7" t="s">
        <v>136</v>
      </c>
      <c r="D45" s="9">
        <v>200000</v>
      </c>
      <c r="E45" s="7" t="s">
        <v>13</v>
      </c>
      <c r="F45" s="7" t="s">
        <v>99</v>
      </c>
    </row>
    <row r="46" spans="1:6" x14ac:dyDescent="0.4">
      <c r="A46" s="6">
        <v>43</v>
      </c>
      <c r="B46" s="7" t="s">
        <v>60</v>
      </c>
      <c r="C46" s="7" t="s">
        <v>137</v>
      </c>
      <c r="D46" s="9">
        <v>81230</v>
      </c>
      <c r="E46" s="7" t="s">
        <v>13</v>
      </c>
      <c r="F46" s="7" t="s">
        <v>99</v>
      </c>
    </row>
    <row r="47" spans="1:6" x14ac:dyDescent="0.4">
      <c r="A47" s="6">
        <v>44</v>
      </c>
      <c r="B47" s="7" t="s">
        <v>138</v>
      </c>
      <c r="C47" s="7" t="s">
        <v>139</v>
      </c>
      <c r="D47" s="9">
        <v>20000</v>
      </c>
      <c r="E47" s="7" t="s">
        <v>13</v>
      </c>
      <c r="F47" s="7" t="s">
        <v>125</v>
      </c>
    </row>
    <row r="48" spans="1:6" x14ac:dyDescent="0.4">
      <c r="A48" s="6">
        <v>45</v>
      </c>
      <c r="B48" s="7" t="s">
        <v>138</v>
      </c>
      <c r="C48" s="7" t="s">
        <v>139</v>
      </c>
      <c r="D48" s="9">
        <v>20000</v>
      </c>
      <c r="E48" s="7" t="s">
        <v>13</v>
      </c>
      <c r="F48" s="7" t="s">
        <v>125</v>
      </c>
    </row>
    <row r="49" spans="1:6" x14ac:dyDescent="0.4">
      <c r="A49" s="6">
        <v>46</v>
      </c>
      <c r="B49" s="7" t="s">
        <v>138</v>
      </c>
      <c r="C49" s="7" t="s">
        <v>139</v>
      </c>
      <c r="D49" s="9">
        <v>20000</v>
      </c>
      <c r="E49" s="7" t="s">
        <v>13</v>
      </c>
      <c r="F49" s="7" t="s">
        <v>125</v>
      </c>
    </row>
    <row r="50" spans="1:6" x14ac:dyDescent="0.4">
      <c r="A50" s="6">
        <v>47</v>
      </c>
      <c r="B50" s="7" t="s">
        <v>138</v>
      </c>
      <c r="C50" s="7" t="s">
        <v>139</v>
      </c>
      <c r="D50" s="9">
        <v>20000</v>
      </c>
      <c r="E50" s="7" t="s">
        <v>13</v>
      </c>
      <c r="F50" s="7" t="s">
        <v>125</v>
      </c>
    </row>
    <row r="51" spans="1:6" x14ac:dyDescent="0.4">
      <c r="A51" s="6">
        <v>48</v>
      </c>
      <c r="B51" s="7" t="s">
        <v>138</v>
      </c>
      <c r="C51" s="7" t="s">
        <v>139</v>
      </c>
      <c r="D51" s="9">
        <v>20000</v>
      </c>
      <c r="E51" s="7" t="s">
        <v>13</v>
      </c>
      <c r="F51" s="7" t="s">
        <v>125</v>
      </c>
    </row>
    <row r="52" spans="1:6" x14ac:dyDescent="0.4">
      <c r="A52" s="6">
        <v>49</v>
      </c>
      <c r="B52" s="7" t="s">
        <v>138</v>
      </c>
      <c r="C52" s="7" t="s">
        <v>139</v>
      </c>
      <c r="D52" s="9">
        <v>20000</v>
      </c>
      <c r="E52" s="7" t="s">
        <v>13</v>
      </c>
      <c r="F52" s="7" t="s">
        <v>125</v>
      </c>
    </row>
    <row r="53" spans="1:6" x14ac:dyDescent="0.4">
      <c r="A53" s="6">
        <v>50</v>
      </c>
      <c r="B53" s="7" t="s">
        <v>140</v>
      </c>
      <c r="C53" s="7" t="s">
        <v>141</v>
      </c>
      <c r="D53" s="9">
        <v>15000</v>
      </c>
      <c r="E53" s="7" t="s">
        <v>13</v>
      </c>
      <c r="F53" s="7" t="s">
        <v>125</v>
      </c>
    </row>
    <row r="54" spans="1:6" x14ac:dyDescent="0.4">
      <c r="A54" s="6">
        <v>51</v>
      </c>
      <c r="B54" s="7" t="s">
        <v>142</v>
      </c>
      <c r="C54" s="7" t="s">
        <v>143</v>
      </c>
      <c r="D54" s="9">
        <v>20000</v>
      </c>
      <c r="E54" s="7" t="s">
        <v>13</v>
      </c>
      <c r="F54" s="7" t="s">
        <v>125</v>
      </c>
    </row>
    <row r="55" spans="1:6" x14ac:dyDescent="0.4">
      <c r="A55" s="6">
        <v>52</v>
      </c>
      <c r="B55" s="7" t="s">
        <v>66</v>
      </c>
      <c r="C55" s="7" t="s">
        <v>144</v>
      </c>
      <c r="D55" s="9">
        <v>66700</v>
      </c>
      <c r="E55" s="7" t="s">
        <v>13</v>
      </c>
      <c r="F55" s="7" t="s">
        <v>95</v>
      </c>
    </row>
    <row r="56" spans="1:6" x14ac:dyDescent="0.4">
      <c r="A56" s="6">
        <v>53</v>
      </c>
      <c r="B56" s="7" t="s">
        <v>66</v>
      </c>
      <c r="C56" s="7" t="s">
        <v>145</v>
      </c>
      <c r="D56" s="9">
        <v>11090</v>
      </c>
      <c r="E56" s="7" t="s">
        <v>13</v>
      </c>
      <c r="F56" s="7" t="s">
        <v>125</v>
      </c>
    </row>
    <row r="57" spans="1:6" x14ac:dyDescent="0.4">
      <c r="A57" s="6">
        <v>54</v>
      </c>
      <c r="B57" s="7" t="s">
        <v>69</v>
      </c>
      <c r="C57" s="7" t="s">
        <v>146</v>
      </c>
      <c r="D57" s="9">
        <v>200000</v>
      </c>
      <c r="E57" s="7" t="s">
        <v>13</v>
      </c>
      <c r="F57" s="7" t="s">
        <v>99</v>
      </c>
    </row>
    <row r="58" spans="1:6" x14ac:dyDescent="0.4">
      <c r="A58" s="6">
        <v>55</v>
      </c>
      <c r="B58" s="7" t="s">
        <v>69</v>
      </c>
      <c r="C58" s="7" t="s">
        <v>146</v>
      </c>
      <c r="D58" s="9">
        <v>200000</v>
      </c>
      <c r="E58" s="7" t="s">
        <v>13</v>
      </c>
      <c r="F58" s="7" t="s">
        <v>99</v>
      </c>
    </row>
    <row r="59" spans="1:6" x14ac:dyDescent="0.4">
      <c r="A59" s="6">
        <v>56</v>
      </c>
      <c r="B59" s="7" t="s">
        <v>69</v>
      </c>
      <c r="C59" s="7" t="s">
        <v>147</v>
      </c>
      <c r="D59" s="9">
        <v>200000</v>
      </c>
      <c r="E59" s="7" t="s">
        <v>13</v>
      </c>
      <c r="F59" s="7" t="s">
        <v>99</v>
      </c>
    </row>
    <row r="60" spans="1:6" x14ac:dyDescent="0.4">
      <c r="A60" s="6">
        <v>57</v>
      </c>
      <c r="B60" s="7" t="s">
        <v>148</v>
      </c>
      <c r="C60" s="7" t="s">
        <v>149</v>
      </c>
      <c r="D60" s="9">
        <v>500000</v>
      </c>
      <c r="E60" s="7" t="s">
        <v>13</v>
      </c>
      <c r="F60" s="7" t="s">
        <v>99</v>
      </c>
    </row>
    <row r="61" spans="1:6" x14ac:dyDescent="0.4">
      <c r="A61" s="6">
        <v>58</v>
      </c>
      <c r="B61" s="7" t="s">
        <v>71</v>
      </c>
      <c r="C61" s="7" t="s">
        <v>150</v>
      </c>
      <c r="D61" s="9">
        <v>70000</v>
      </c>
      <c r="E61" s="7" t="s">
        <v>13</v>
      </c>
      <c r="F61" s="7" t="s">
        <v>95</v>
      </c>
    </row>
    <row r="62" spans="1:6" x14ac:dyDescent="0.4">
      <c r="A62" s="6">
        <v>59</v>
      </c>
      <c r="B62" s="7" t="s">
        <v>73</v>
      </c>
      <c r="C62" s="7" t="s">
        <v>151</v>
      </c>
      <c r="D62" s="9">
        <v>11090</v>
      </c>
      <c r="E62" s="7" t="s">
        <v>13</v>
      </c>
      <c r="F62" s="7" t="s">
        <v>125</v>
      </c>
    </row>
    <row r="63" spans="1:6" x14ac:dyDescent="0.4">
      <c r="A63" s="6">
        <v>60</v>
      </c>
      <c r="B63" s="7" t="s">
        <v>152</v>
      </c>
      <c r="C63" s="7" t="s">
        <v>153</v>
      </c>
      <c r="D63" s="9">
        <v>200000</v>
      </c>
      <c r="E63" s="7" t="s">
        <v>13</v>
      </c>
      <c r="F63" s="7" t="s">
        <v>99</v>
      </c>
    </row>
    <row r="64" spans="1:6" x14ac:dyDescent="0.4">
      <c r="A64" s="6">
        <v>61</v>
      </c>
      <c r="B64" s="7" t="s">
        <v>152</v>
      </c>
      <c r="C64" s="7" t="s">
        <v>154</v>
      </c>
      <c r="D64" s="9">
        <v>200000</v>
      </c>
      <c r="E64" s="7" t="s">
        <v>13</v>
      </c>
      <c r="F64" s="7" t="s">
        <v>99</v>
      </c>
    </row>
    <row r="65" spans="1:6" x14ac:dyDescent="0.4">
      <c r="A65" s="6">
        <v>62</v>
      </c>
      <c r="B65" s="7" t="s">
        <v>152</v>
      </c>
      <c r="C65" s="7" t="s">
        <v>153</v>
      </c>
      <c r="D65" s="9">
        <v>200000</v>
      </c>
      <c r="E65" s="7" t="s">
        <v>13</v>
      </c>
      <c r="F65" s="7" t="s">
        <v>99</v>
      </c>
    </row>
    <row r="66" spans="1:6" x14ac:dyDescent="0.4">
      <c r="A66" s="6">
        <v>63</v>
      </c>
      <c r="B66" s="7" t="s">
        <v>155</v>
      </c>
      <c r="C66" s="7" t="s">
        <v>156</v>
      </c>
      <c r="D66" s="9">
        <v>59140</v>
      </c>
      <c r="E66" s="7" t="s">
        <v>13</v>
      </c>
      <c r="F66" s="7" t="s">
        <v>125</v>
      </c>
    </row>
    <row r="67" spans="1:6" x14ac:dyDescent="0.4">
      <c r="A67" s="6">
        <v>64</v>
      </c>
      <c r="B67" s="7" t="s">
        <v>155</v>
      </c>
      <c r="C67" s="7" t="s">
        <v>157</v>
      </c>
      <c r="D67" s="9">
        <v>500</v>
      </c>
      <c r="E67" s="7" t="s">
        <v>13</v>
      </c>
      <c r="F67" s="7" t="s">
        <v>125</v>
      </c>
    </row>
    <row r="68" spans="1:6" x14ac:dyDescent="0.4">
      <c r="A68" s="6">
        <v>65</v>
      </c>
      <c r="B68" s="7" t="s">
        <v>158</v>
      </c>
      <c r="C68" s="7" t="s">
        <v>159</v>
      </c>
      <c r="D68" s="9">
        <v>33200</v>
      </c>
      <c r="E68" s="7" t="s">
        <v>13</v>
      </c>
      <c r="F68" s="7" t="s">
        <v>125</v>
      </c>
    </row>
    <row r="69" spans="1:6" x14ac:dyDescent="0.4">
      <c r="A69" s="6">
        <v>66</v>
      </c>
      <c r="B69" s="7" t="s">
        <v>158</v>
      </c>
      <c r="C69" s="7" t="s">
        <v>160</v>
      </c>
      <c r="D69" s="9">
        <v>67000</v>
      </c>
      <c r="E69" s="7" t="s">
        <v>13</v>
      </c>
      <c r="F69" s="7" t="s">
        <v>125</v>
      </c>
    </row>
    <row r="70" spans="1:6" x14ac:dyDescent="0.4">
      <c r="A70" s="6">
        <v>67</v>
      </c>
      <c r="B70" s="7" t="s">
        <v>158</v>
      </c>
      <c r="C70" s="7" t="s">
        <v>161</v>
      </c>
      <c r="D70" s="9">
        <v>830000</v>
      </c>
      <c r="E70" s="7" t="s">
        <v>13</v>
      </c>
      <c r="F70" s="7" t="s">
        <v>99</v>
      </c>
    </row>
    <row r="71" spans="1:6" x14ac:dyDescent="0.4">
      <c r="A71" s="6">
        <v>68</v>
      </c>
      <c r="B71" s="7" t="s">
        <v>158</v>
      </c>
      <c r="C71" s="7" t="s">
        <v>162</v>
      </c>
      <c r="D71" s="9">
        <v>2000000</v>
      </c>
      <c r="E71" s="7" t="s">
        <v>13</v>
      </c>
      <c r="F71" s="7" t="s">
        <v>99</v>
      </c>
    </row>
    <row r="72" spans="1:6" x14ac:dyDescent="0.4">
      <c r="A72" s="6">
        <v>69</v>
      </c>
      <c r="B72" s="7" t="s">
        <v>158</v>
      </c>
      <c r="C72" s="7" t="s">
        <v>163</v>
      </c>
      <c r="D72" s="9">
        <v>19420</v>
      </c>
      <c r="E72" s="7" t="s">
        <v>13</v>
      </c>
      <c r="F72" s="7" t="s">
        <v>125</v>
      </c>
    </row>
    <row r="73" spans="1:6" x14ac:dyDescent="0.4">
      <c r="A73" s="6">
        <v>70</v>
      </c>
      <c r="B73" s="7" t="s">
        <v>164</v>
      </c>
      <c r="C73" s="7" t="s">
        <v>165</v>
      </c>
      <c r="D73" s="9">
        <v>11090</v>
      </c>
      <c r="E73" s="7" t="s">
        <v>13</v>
      </c>
      <c r="F73" s="7" t="s">
        <v>125</v>
      </c>
    </row>
    <row r="74" spans="1:6" x14ac:dyDescent="0.4">
      <c r="A74" s="6">
        <v>71</v>
      </c>
      <c r="B74" s="7" t="s">
        <v>164</v>
      </c>
      <c r="C74" s="7" t="s">
        <v>139</v>
      </c>
      <c r="D74" s="9">
        <v>20000</v>
      </c>
      <c r="E74" s="7" t="s">
        <v>13</v>
      </c>
      <c r="F74" s="7" t="s">
        <v>125</v>
      </c>
    </row>
    <row r="75" spans="1:6" x14ac:dyDescent="0.4">
      <c r="A75" s="6">
        <v>72</v>
      </c>
      <c r="B75" s="7" t="s">
        <v>164</v>
      </c>
      <c r="C75" s="7" t="s">
        <v>139</v>
      </c>
      <c r="D75" s="9">
        <v>20000</v>
      </c>
      <c r="E75" s="7" t="s">
        <v>13</v>
      </c>
      <c r="F75" s="7" t="s">
        <v>125</v>
      </c>
    </row>
    <row r="76" spans="1:6" x14ac:dyDescent="0.4">
      <c r="A76" s="6">
        <v>73</v>
      </c>
      <c r="B76" s="7" t="s">
        <v>164</v>
      </c>
      <c r="C76" s="7" t="s">
        <v>139</v>
      </c>
      <c r="D76" s="9">
        <v>20000</v>
      </c>
      <c r="E76" s="7" t="s">
        <v>13</v>
      </c>
      <c r="F76" s="7" t="s">
        <v>125</v>
      </c>
    </row>
    <row r="77" spans="1:6" x14ac:dyDescent="0.4">
      <c r="A77" s="6">
        <v>74</v>
      </c>
      <c r="B77" s="7" t="s">
        <v>164</v>
      </c>
      <c r="C77" s="7" t="s">
        <v>166</v>
      </c>
      <c r="D77" s="9">
        <v>2000000</v>
      </c>
      <c r="E77" s="7" t="s">
        <v>13</v>
      </c>
      <c r="F77" s="7" t="s">
        <v>99</v>
      </c>
    </row>
    <row r="78" spans="1:6" x14ac:dyDescent="0.4">
      <c r="A78" s="6">
        <v>75</v>
      </c>
      <c r="B78" s="7" t="s">
        <v>164</v>
      </c>
      <c r="C78" s="7" t="s">
        <v>139</v>
      </c>
      <c r="D78" s="9">
        <v>20000</v>
      </c>
      <c r="E78" s="7" t="s">
        <v>13</v>
      </c>
      <c r="F78" s="7" t="s">
        <v>125</v>
      </c>
    </row>
    <row r="79" spans="1:6" x14ac:dyDescent="0.4">
      <c r="A79" s="6">
        <v>76</v>
      </c>
      <c r="B79" s="7" t="s">
        <v>164</v>
      </c>
      <c r="C79" s="7" t="s">
        <v>139</v>
      </c>
      <c r="D79" s="9">
        <v>20000</v>
      </c>
      <c r="E79" s="7" t="s">
        <v>13</v>
      </c>
      <c r="F79" s="7" t="s">
        <v>125</v>
      </c>
    </row>
    <row r="80" spans="1:6" x14ac:dyDescent="0.4">
      <c r="A80" s="6">
        <v>77</v>
      </c>
      <c r="B80" s="7" t="s">
        <v>164</v>
      </c>
      <c r="C80" s="7" t="s">
        <v>139</v>
      </c>
      <c r="D80" s="9">
        <v>20000</v>
      </c>
      <c r="E80" s="7" t="s">
        <v>13</v>
      </c>
      <c r="F80" s="7" t="s">
        <v>125</v>
      </c>
    </row>
    <row r="81" spans="1:6" x14ac:dyDescent="0.4">
      <c r="A81" s="6">
        <v>78</v>
      </c>
      <c r="B81" s="7" t="s">
        <v>164</v>
      </c>
      <c r="C81" s="7" t="s">
        <v>139</v>
      </c>
      <c r="D81" s="9">
        <v>20000</v>
      </c>
      <c r="E81" s="7" t="s">
        <v>13</v>
      </c>
      <c r="F81" s="7" t="s">
        <v>125</v>
      </c>
    </row>
    <row r="82" spans="1:6" x14ac:dyDescent="0.4">
      <c r="A82" s="6">
        <v>79</v>
      </c>
      <c r="B82" s="7" t="s">
        <v>78</v>
      </c>
      <c r="C82" s="7" t="s">
        <v>167</v>
      </c>
      <c r="D82" s="9">
        <v>90850</v>
      </c>
      <c r="E82" s="7" t="s">
        <v>13</v>
      </c>
      <c r="F82" s="7" t="s">
        <v>168</v>
      </c>
    </row>
    <row r="83" spans="1:6" x14ac:dyDescent="0.4">
      <c r="A83" s="6">
        <v>80</v>
      </c>
      <c r="B83" s="7" t="s">
        <v>78</v>
      </c>
      <c r="C83" s="7" t="s">
        <v>167</v>
      </c>
      <c r="D83" s="9">
        <v>94060</v>
      </c>
      <c r="E83" s="7" t="s">
        <v>13</v>
      </c>
      <c r="F83" s="7" t="s">
        <v>168</v>
      </c>
    </row>
    <row r="84" spans="1:6" x14ac:dyDescent="0.4">
      <c r="A84" s="6">
        <v>81</v>
      </c>
      <c r="B84" s="7" t="s">
        <v>78</v>
      </c>
      <c r="C84" s="7" t="s">
        <v>167</v>
      </c>
      <c r="D84" s="9">
        <v>68130</v>
      </c>
      <c r="E84" s="7" t="s">
        <v>13</v>
      </c>
      <c r="F84" s="7" t="s">
        <v>168</v>
      </c>
    </row>
    <row r="85" spans="1:6" ht="14.4" customHeight="1" x14ac:dyDescent="0.4">
      <c r="A85" s="6">
        <v>82</v>
      </c>
      <c r="B85" s="7" t="s">
        <v>81</v>
      </c>
      <c r="C85" s="7" t="s">
        <v>169</v>
      </c>
      <c r="D85" s="9">
        <v>105710</v>
      </c>
      <c r="E85" s="7" t="s">
        <v>13</v>
      </c>
      <c r="F85" s="7" t="s">
        <v>168</v>
      </c>
    </row>
    <row r="86" spans="1:6" x14ac:dyDescent="0.4">
      <c r="A86" s="6">
        <v>83</v>
      </c>
      <c r="B86" s="7" t="s">
        <v>81</v>
      </c>
      <c r="C86" s="7" t="s">
        <v>239</v>
      </c>
      <c r="D86" s="9">
        <v>43390</v>
      </c>
      <c r="E86" s="7" t="s">
        <v>13</v>
      </c>
      <c r="F86" s="7" t="s">
        <v>170</v>
      </c>
    </row>
    <row r="87" spans="1:6" x14ac:dyDescent="0.4">
      <c r="A87" s="6">
        <v>84</v>
      </c>
      <c r="B87" s="7" t="s">
        <v>81</v>
      </c>
      <c r="C87" s="7" t="s">
        <v>240</v>
      </c>
      <c r="D87" s="9">
        <v>500000</v>
      </c>
      <c r="E87" s="7" t="s">
        <v>13</v>
      </c>
      <c r="F87" s="7" t="s">
        <v>95</v>
      </c>
    </row>
    <row r="88" spans="1:6" x14ac:dyDescent="0.4">
      <c r="A88" s="6">
        <v>85</v>
      </c>
      <c r="B88" s="7" t="s">
        <v>81</v>
      </c>
      <c r="C88" s="7" t="s">
        <v>169</v>
      </c>
      <c r="D88" s="9">
        <v>19690</v>
      </c>
      <c r="E88" s="7" t="s">
        <v>13</v>
      </c>
      <c r="F88" s="7" t="s">
        <v>168</v>
      </c>
    </row>
    <row r="89" spans="1:6" x14ac:dyDescent="0.4">
      <c r="A89" s="6">
        <v>86</v>
      </c>
      <c r="B89" s="7" t="s">
        <v>81</v>
      </c>
      <c r="C89" s="7" t="s">
        <v>169</v>
      </c>
      <c r="D89" s="9">
        <v>18170</v>
      </c>
      <c r="E89" s="7" t="s">
        <v>13</v>
      </c>
      <c r="F89" s="7" t="s">
        <v>168</v>
      </c>
    </row>
    <row r="90" spans="1:6" x14ac:dyDescent="0.4">
      <c r="A90" s="6">
        <v>87</v>
      </c>
      <c r="B90" s="7" t="s">
        <v>81</v>
      </c>
      <c r="C90" s="7" t="s">
        <v>238</v>
      </c>
      <c r="D90" s="9">
        <v>180960</v>
      </c>
      <c r="E90" s="7" t="s">
        <v>13</v>
      </c>
      <c r="F90" s="7" t="s">
        <v>171</v>
      </c>
    </row>
    <row r="91" spans="1:6" x14ac:dyDescent="0.4">
      <c r="A91" s="47" t="s">
        <v>83</v>
      </c>
      <c r="B91" s="47"/>
      <c r="C91" s="47"/>
      <c r="D91" s="47"/>
      <c r="E91" s="47"/>
      <c r="F91" s="21">
        <v>22724860</v>
      </c>
    </row>
  </sheetData>
  <mergeCells count="2">
    <mergeCell ref="A91:E91"/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1865E-178A-4316-B590-A8A3CFEF56FB}">
  <dimension ref="A1:L9"/>
  <sheetViews>
    <sheetView workbookViewId="0">
      <selection sqref="A1:L1"/>
    </sheetView>
  </sheetViews>
  <sheetFormatPr defaultRowHeight="15" x14ac:dyDescent="0.4"/>
  <cols>
    <col min="1" max="1" width="6.8984375" style="2" customWidth="1"/>
    <col min="2" max="2" width="14.19921875" style="2" customWidth="1"/>
    <col min="3" max="3" width="19.59765625" style="2" customWidth="1"/>
    <col min="4" max="4" width="11.19921875" style="2" customWidth="1"/>
    <col min="5" max="6" width="13.8984375" style="2" customWidth="1"/>
    <col min="7" max="7" width="25" style="2" customWidth="1"/>
    <col min="8" max="8" width="35.19921875" style="2" customWidth="1"/>
    <col min="9" max="11" width="19" style="2" customWidth="1"/>
    <col min="12" max="12" width="25.69921875" style="1" customWidth="1"/>
    <col min="13" max="16384" width="8.796875" style="1"/>
  </cols>
  <sheetData>
    <row r="1" spans="1:12" ht="22.8" x14ac:dyDescent="0.4">
      <c r="A1" s="39" t="s">
        <v>290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x14ac:dyDescent="0.4">
      <c r="L2" s="3" t="str">
        <f>'후원금 수입내역서'!J2</f>
        <v>2022.1.1. ~ 2022.12.31.</v>
      </c>
    </row>
    <row r="3" spans="1:12" ht="36" customHeight="1" x14ac:dyDescent="0.4">
      <c r="A3" s="4" t="s">
        <v>0</v>
      </c>
      <c r="B3" s="4" t="s">
        <v>1</v>
      </c>
      <c r="C3" s="4" t="s">
        <v>178</v>
      </c>
      <c r="D3" s="4" t="s">
        <v>3</v>
      </c>
      <c r="E3" s="4" t="s">
        <v>4</v>
      </c>
      <c r="F3" s="4" t="s">
        <v>5</v>
      </c>
      <c r="G3" s="5" t="s">
        <v>6</v>
      </c>
      <c r="H3" s="4" t="s">
        <v>7</v>
      </c>
      <c r="I3" s="4" t="s">
        <v>179</v>
      </c>
      <c r="J3" s="4" t="s">
        <v>180</v>
      </c>
      <c r="K3" s="4" t="s">
        <v>181</v>
      </c>
      <c r="L3" s="4" t="s">
        <v>9</v>
      </c>
    </row>
    <row r="4" spans="1:12" ht="36" customHeight="1" x14ac:dyDescent="0.4">
      <c r="A4" s="22">
        <v>1</v>
      </c>
      <c r="B4" s="23" t="s">
        <v>194</v>
      </c>
      <c r="C4" s="23" t="s">
        <v>207</v>
      </c>
      <c r="D4" s="23" t="s">
        <v>191</v>
      </c>
      <c r="E4" s="23"/>
      <c r="F4" s="23" t="s">
        <v>204</v>
      </c>
      <c r="G4" s="24" t="s">
        <v>195</v>
      </c>
      <c r="H4" s="23" t="s">
        <v>196</v>
      </c>
      <c r="I4" s="25" t="s">
        <v>225</v>
      </c>
      <c r="J4" s="23" t="s">
        <v>224</v>
      </c>
      <c r="K4" s="26">
        <f>48000*50</f>
        <v>2400000</v>
      </c>
      <c r="L4" s="27"/>
    </row>
    <row r="5" spans="1:12" ht="36" customHeight="1" x14ac:dyDescent="0.4">
      <c r="A5" s="22">
        <v>2</v>
      </c>
      <c r="B5" s="23" t="s">
        <v>205</v>
      </c>
      <c r="C5" s="23" t="s">
        <v>207</v>
      </c>
      <c r="D5" s="23" t="s">
        <v>206</v>
      </c>
      <c r="E5" s="23" t="s">
        <v>219</v>
      </c>
      <c r="F5" s="23" t="s">
        <v>219</v>
      </c>
      <c r="G5" s="24" t="s">
        <v>208</v>
      </c>
      <c r="H5" s="23" t="s">
        <v>209</v>
      </c>
      <c r="I5" s="25" t="s">
        <v>198</v>
      </c>
      <c r="J5" s="23" t="s">
        <v>226</v>
      </c>
      <c r="K5" s="26">
        <f>40000*3</f>
        <v>120000</v>
      </c>
      <c r="L5" s="27"/>
    </row>
    <row r="6" spans="1:12" ht="36" customHeight="1" x14ac:dyDescent="0.4">
      <c r="A6" s="22">
        <v>3</v>
      </c>
      <c r="B6" s="23" t="s">
        <v>190</v>
      </c>
      <c r="C6" s="23" t="s">
        <v>207</v>
      </c>
      <c r="D6" s="23" t="s">
        <v>191</v>
      </c>
      <c r="E6" s="23" t="s">
        <v>219</v>
      </c>
      <c r="F6" s="23" t="s">
        <v>204</v>
      </c>
      <c r="G6" s="24" t="s">
        <v>192</v>
      </c>
      <c r="H6" s="23" t="s">
        <v>193</v>
      </c>
      <c r="I6" s="25" t="s">
        <v>197</v>
      </c>
      <c r="J6" s="23" t="s">
        <v>227</v>
      </c>
      <c r="K6" s="26">
        <f>30000*20</f>
        <v>600000</v>
      </c>
      <c r="L6" s="27"/>
    </row>
    <row r="7" spans="1:12" ht="36" customHeight="1" x14ac:dyDescent="0.4">
      <c r="A7" s="22">
        <v>4</v>
      </c>
      <c r="B7" s="23" t="s">
        <v>182</v>
      </c>
      <c r="C7" s="23" t="s">
        <v>207</v>
      </c>
      <c r="D7" s="23" t="s">
        <v>183</v>
      </c>
      <c r="E7" s="23"/>
      <c r="F7" s="23" t="s">
        <v>204</v>
      </c>
      <c r="G7" s="24" t="s">
        <v>184</v>
      </c>
      <c r="H7" s="23" t="s">
        <v>185</v>
      </c>
      <c r="I7" s="25" t="s">
        <v>198</v>
      </c>
      <c r="J7" s="23" t="s">
        <v>228</v>
      </c>
      <c r="K7" s="26">
        <f>30000*35</f>
        <v>1050000</v>
      </c>
      <c r="L7" s="27"/>
    </row>
    <row r="8" spans="1:12" ht="36" customHeight="1" x14ac:dyDescent="0.4">
      <c r="A8" s="22">
        <v>5</v>
      </c>
      <c r="B8" s="23" t="s">
        <v>186</v>
      </c>
      <c r="C8" s="23" t="s">
        <v>207</v>
      </c>
      <c r="D8" s="23" t="s">
        <v>187</v>
      </c>
      <c r="E8" s="23"/>
      <c r="F8" s="23" t="s">
        <v>204</v>
      </c>
      <c r="G8" s="24" t="s">
        <v>188</v>
      </c>
      <c r="H8" s="23" t="s">
        <v>189</v>
      </c>
      <c r="I8" s="25" t="s">
        <v>198</v>
      </c>
      <c r="J8" s="23" t="s">
        <v>229</v>
      </c>
      <c r="K8" s="26">
        <f>30000*45</f>
        <v>1350000</v>
      </c>
      <c r="L8" s="27"/>
    </row>
    <row r="9" spans="1:12" ht="36" customHeight="1" x14ac:dyDescent="0.4">
      <c r="A9" s="48" t="s">
        <v>203</v>
      </c>
      <c r="B9" s="49"/>
      <c r="C9" s="49"/>
      <c r="D9" s="49"/>
      <c r="E9" s="49"/>
      <c r="F9" s="49"/>
      <c r="G9" s="49"/>
      <c r="H9" s="49"/>
      <c r="I9" s="49"/>
      <c r="J9" s="50"/>
      <c r="K9" s="38">
        <f>SUM(K4:K8)</f>
        <v>5520000</v>
      </c>
      <c r="L9" s="27"/>
    </row>
  </sheetData>
  <mergeCells count="2">
    <mergeCell ref="A9:J9"/>
    <mergeCell ref="A1:L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E1B91-DF33-48F1-BCEF-796839458034}">
  <dimension ref="A1:I9"/>
  <sheetViews>
    <sheetView workbookViewId="0">
      <selection activeCell="H12" sqref="H12"/>
    </sheetView>
  </sheetViews>
  <sheetFormatPr defaultRowHeight="15" x14ac:dyDescent="0.4"/>
  <cols>
    <col min="1" max="1" width="6.8984375" style="2" customWidth="1"/>
    <col min="2" max="2" width="17.3984375" style="2" customWidth="1"/>
    <col min="3" max="3" width="33.59765625" style="2" customWidth="1"/>
    <col min="4" max="4" width="35.19921875" style="2" customWidth="1"/>
    <col min="5" max="8" width="19" style="2" customWidth="1"/>
    <col min="9" max="9" width="25.69921875" style="1" customWidth="1"/>
    <col min="10" max="16384" width="8.796875" style="1"/>
  </cols>
  <sheetData>
    <row r="1" spans="1:9" ht="22.8" x14ac:dyDescent="0.4">
      <c r="A1" s="39" t="s">
        <v>291</v>
      </c>
      <c r="B1" s="39"/>
      <c r="C1" s="39"/>
      <c r="D1" s="39"/>
      <c r="E1" s="39"/>
      <c r="F1" s="39"/>
      <c r="G1" s="39"/>
      <c r="H1" s="39"/>
      <c r="I1" s="39"/>
    </row>
    <row r="2" spans="1:9" x14ac:dyDescent="0.4">
      <c r="I2" s="3" t="str">
        <f>'후원금 수입내역서'!J2</f>
        <v>2022.1.1. ~ 2022.12.31.</v>
      </c>
    </row>
    <row r="3" spans="1:9" ht="29.4" customHeight="1" x14ac:dyDescent="0.4">
      <c r="A3" s="4" t="s">
        <v>0</v>
      </c>
      <c r="B3" s="4" t="s">
        <v>212</v>
      </c>
      <c r="C3" s="4" t="s">
        <v>179</v>
      </c>
      <c r="D3" s="4" t="s">
        <v>213</v>
      </c>
      <c r="E3" s="4" t="s">
        <v>214</v>
      </c>
      <c r="F3" s="4" t="s">
        <v>215</v>
      </c>
      <c r="G3" s="4" t="s">
        <v>180</v>
      </c>
      <c r="H3" s="4" t="s">
        <v>181</v>
      </c>
      <c r="I3" s="4" t="s">
        <v>9</v>
      </c>
    </row>
    <row r="4" spans="1:9" s="32" customFormat="1" ht="29.4" customHeight="1" x14ac:dyDescent="0.4">
      <c r="A4" s="22">
        <v>1</v>
      </c>
      <c r="B4" s="23" t="s">
        <v>194</v>
      </c>
      <c r="C4" s="23" t="s">
        <v>220</v>
      </c>
      <c r="D4" s="23" t="s">
        <v>223</v>
      </c>
      <c r="E4" s="23" t="s">
        <v>262</v>
      </c>
      <c r="F4" s="23" t="s">
        <v>219</v>
      </c>
      <c r="G4" s="23" t="s">
        <v>199</v>
      </c>
      <c r="H4" s="31">
        <v>2400000</v>
      </c>
      <c r="I4" s="30"/>
    </row>
    <row r="5" spans="1:9" s="32" customFormat="1" ht="29.4" customHeight="1" x14ac:dyDescent="0.4">
      <c r="A5" s="22">
        <v>2</v>
      </c>
      <c r="B5" s="23" t="s">
        <v>190</v>
      </c>
      <c r="C5" s="23" t="s">
        <v>210</v>
      </c>
      <c r="D5" s="23" t="s">
        <v>223</v>
      </c>
      <c r="E5" s="23" t="s">
        <v>263</v>
      </c>
      <c r="F5" s="23" t="s">
        <v>219</v>
      </c>
      <c r="G5" s="23" t="s">
        <v>211</v>
      </c>
      <c r="H5" s="31">
        <v>120000</v>
      </c>
      <c r="I5" s="30"/>
    </row>
    <row r="6" spans="1:9" s="32" customFormat="1" ht="29.4" customHeight="1" x14ac:dyDescent="0.4">
      <c r="A6" s="22">
        <v>3</v>
      </c>
      <c r="B6" s="23" t="s">
        <v>260</v>
      </c>
      <c r="C6" s="23" t="s">
        <v>221</v>
      </c>
      <c r="D6" s="23" t="s">
        <v>267</v>
      </c>
      <c r="E6" s="23" t="s">
        <v>264</v>
      </c>
      <c r="F6" s="23" t="s">
        <v>219</v>
      </c>
      <c r="G6" s="23" t="s">
        <v>200</v>
      </c>
      <c r="H6" s="31">
        <v>600000</v>
      </c>
      <c r="I6" s="30"/>
    </row>
    <row r="7" spans="1:9" s="32" customFormat="1" ht="29.4" customHeight="1" x14ac:dyDescent="0.4">
      <c r="A7" s="22">
        <v>4</v>
      </c>
      <c r="B7" s="23" t="s">
        <v>261</v>
      </c>
      <c r="C7" s="23" t="s">
        <v>222</v>
      </c>
      <c r="D7" s="23" t="s">
        <v>223</v>
      </c>
      <c r="E7" s="23" t="s">
        <v>265</v>
      </c>
      <c r="F7" s="23" t="s">
        <v>219</v>
      </c>
      <c r="G7" s="23" t="s">
        <v>201</v>
      </c>
      <c r="H7" s="31">
        <v>1050000</v>
      </c>
      <c r="I7" s="30"/>
    </row>
    <row r="8" spans="1:9" s="32" customFormat="1" ht="29.4" customHeight="1" x14ac:dyDescent="0.4">
      <c r="A8" s="22">
        <v>5</v>
      </c>
      <c r="B8" s="23" t="s">
        <v>186</v>
      </c>
      <c r="C8" s="23" t="s">
        <v>222</v>
      </c>
      <c r="D8" s="23" t="s">
        <v>223</v>
      </c>
      <c r="E8" s="23" t="s">
        <v>266</v>
      </c>
      <c r="F8" s="23" t="s">
        <v>219</v>
      </c>
      <c r="G8" s="23" t="s">
        <v>202</v>
      </c>
      <c r="H8" s="31">
        <v>1350000</v>
      </c>
      <c r="I8" s="33"/>
    </row>
    <row r="9" spans="1:9" ht="29.4" customHeight="1" x14ac:dyDescent="0.4">
      <c r="A9" s="47" t="s">
        <v>83</v>
      </c>
      <c r="B9" s="47"/>
      <c r="C9" s="47"/>
      <c r="D9" s="47"/>
      <c r="E9" s="4"/>
      <c r="F9" s="4"/>
      <c r="G9" s="4"/>
      <c r="H9" s="34">
        <f>SUM(H4:H8)</f>
        <v>5520000</v>
      </c>
      <c r="I9" s="10"/>
    </row>
  </sheetData>
  <mergeCells count="2">
    <mergeCell ref="A9:D9"/>
    <mergeCell ref="A1:I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45B7F-A8DE-476A-8E39-E9D935B4F881}">
  <dimension ref="B1:E11"/>
  <sheetViews>
    <sheetView workbookViewId="0">
      <selection activeCell="B1" sqref="B1:E1"/>
    </sheetView>
  </sheetViews>
  <sheetFormatPr defaultRowHeight="15" x14ac:dyDescent="0.4"/>
  <cols>
    <col min="1" max="2" width="8.796875" style="1"/>
    <col min="3" max="3" width="18.59765625" style="1" customWidth="1"/>
    <col min="4" max="4" width="31.19921875" style="1" customWidth="1"/>
    <col min="5" max="5" width="31.796875" style="1" customWidth="1"/>
    <col min="6" max="16384" width="8.796875" style="1"/>
  </cols>
  <sheetData>
    <row r="1" spans="2:5" ht="22.8" x14ac:dyDescent="0.4">
      <c r="B1" s="39" t="s">
        <v>296</v>
      </c>
      <c r="C1" s="39"/>
      <c r="D1" s="39"/>
      <c r="E1" s="39"/>
    </row>
    <row r="2" spans="2:5" x14ac:dyDescent="0.4">
      <c r="E2" s="1" t="s">
        <v>298</v>
      </c>
    </row>
    <row r="3" spans="2:5" ht="30" customHeight="1" x14ac:dyDescent="0.4">
      <c r="B3" s="35" t="s">
        <v>243</v>
      </c>
      <c r="C3" s="35" t="s">
        <v>244</v>
      </c>
      <c r="D3" s="35" t="s">
        <v>245</v>
      </c>
      <c r="E3" s="35" t="s">
        <v>246</v>
      </c>
    </row>
    <row r="4" spans="2:5" ht="30" customHeight="1" x14ac:dyDescent="0.4">
      <c r="B4" s="6">
        <v>1</v>
      </c>
      <c r="C4" s="6" t="s">
        <v>247</v>
      </c>
      <c r="D4" s="6" t="s">
        <v>251</v>
      </c>
      <c r="E4" s="6" t="s">
        <v>173</v>
      </c>
    </row>
    <row r="5" spans="2:5" ht="30" customHeight="1" x14ac:dyDescent="0.4">
      <c r="B5" s="6">
        <v>2</v>
      </c>
      <c r="C5" s="6" t="s">
        <v>248</v>
      </c>
      <c r="D5" s="6" t="s">
        <v>252</v>
      </c>
      <c r="E5" s="6" t="s">
        <v>173</v>
      </c>
    </row>
    <row r="6" spans="2:5" ht="30" customHeight="1" x14ac:dyDescent="0.4">
      <c r="B6" s="6">
        <v>3</v>
      </c>
      <c r="C6" s="6" t="s">
        <v>248</v>
      </c>
      <c r="D6" s="6" t="s">
        <v>253</v>
      </c>
      <c r="E6" s="6" t="s">
        <v>173</v>
      </c>
    </row>
    <row r="7" spans="2:5" ht="30" customHeight="1" x14ac:dyDescent="0.4">
      <c r="B7" s="6">
        <v>4</v>
      </c>
      <c r="C7" s="6" t="s">
        <v>248</v>
      </c>
      <c r="D7" s="6" t="s">
        <v>254</v>
      </c>
      <c r="E7" s="6" t="s">
        <v>173</v>
      </c>
    </row>
    <row r="8" spans="2:5" ht="30" customHeight="1" x14ac:dyDescent="0.4">
      <c r="B8" s="6">
        <v>5</v>
      </c>
      <c r="C8" s="6" t="s">
        <v>249</v>
      </c>
      <c r="D8" s="6" t="s">
        <v>299</v>
      </c>
      <c r="E8" s="6" t="s">
        <v>173</v>
      </c>
    </row>
    <row r="9" spans="2:5" ht="30" customHeight="1" x14ac:dyDescent="0.4">
      <c r="B9" s="6">
        <v>6</v>
      </c>
      <c r="C9" s="6" t="s">
        <v>249</v>
      </c>
      <c r="D9" s="6" t="s">
        <v>255</v>
      </c>
      <c r="E9" s="6" t="s">
        <v>258</v>
      </c>
    </row>
    <row r="10" spans="2:5" ht="30" customHeight="1" x14ac:dyDescent="0.4">
      <c r="B10" s="6">
        <v>7</v>
      </c>
      <c r="C10" s="6" t="s">
        <v>249</v>
      </c>
      <c r="D10" s="6" t="s">
        <v>256</v>
      </c>
      <c r="E10" s="6" t="s">
        <v>259</v>
      </c>
    </row>
    <row r="11" spans="2:5" ht="32.4" customHeight="1" x14ac:dyDescent="0.4">
      <c r="B11" s="6">
        <v>8</v>
      </c>
      <c r="C11" s="6" t="s">
        <v>250</v>
      </c>
      <c r="D11" s="6" t="s">
        <v>257</v>
      </c>
      <c r="E11" s="6" t="s">
        <v>259</v>
      </c>
    </row>
  </sheetData>
  <mergeCells count="1">
    <mergeCell ref="B1:E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총괄표</vt:lpstr>
      <vt:lpstr>후원금 수입내역서</vt:lpstr>
      <vt:lpstr>후원금 사용내역서</vt:lpstr>
      <vt:lpstr>후원품 수입내역서</vt:lpstr>
      <vt:lpstr>후원품 사용내역서</vt:lpstr>
      <vt:lpstr>후원금 전용계좌정보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NEW</cp:lastModifiedBy>
  <dcterms:created xsi:type="dcterms:W3CDTF">2023-04-17T07:59:39Z</dcterms:created>
  <dcterms:modified xsi:type="dcterms:W3CDTF">2023-04-18T07:26:27Z</dcterms:modified>
</cp:coreProperties>
</file>